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taLomb\Box\RitaLomb\RLomb\Ritas files\ICW Training\"/>
    </mc:Choice>
  </mc:AlternateContent>
  <bookViews>
    <workbookView xWindow="0" yWindow="0" windowWidth="23040" windowHeight="9408"/>
  </bookViews>
  <sheets>
    <sheet name="Summary" sheetId="1" r:id="rId1"/>
    <sheet name="Income Calc" sheetId="2" r:id="rId2"/>
    <sheet name="Assets" sheetId="3" r:id="rId3"/>
    <sheet name="do not use" sheetId="4" r:id="rId4"/>
  </sheets>
  <externalReferences>
    <externalReference r:id="rId5"/>
    <externalReference r:id="rId6"/>
  </externalReferences>
  <definedNames>
    <definedName name="Choices">[1]Sheet1!$B$4:$B$7</definedName>
    <definedName name="Frequency">'[2]do not use'!$B$6:$B$9</definedName>
    <definedName name="payfreq">'do not use'!$B$6:$B$9</definedName>
    <definedName name="validfreq">[1]Sheet1!$B$4:$B$7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2" l="1"/>
  <c r="B17" i="2"/>
  <c r="G14" i="3" l="1"/>
  <c r="H7" i="2"/>
  <c r="J7" i="2" s="1"/>
  <c r="E25" i="1" l="1"/>
  <c r="G24" i="3" l="1"/>
  <c r="I13" i="3"/>
  <c r="I12" i="3"/>
  <c r="I11" i="3"/>
  <c r="I10" i="3"/>
  <c r="I9" i="3"/>
  <c r="I8" i="3"/>
  <c r="I7" i="3"/>
  <c r="K21" i="2"/>
  <c r="I21" i="2"/>
  <c r="M21" i="2" s="1"/>
  <c r="C21" i="2"/>
  <c r="B21" i="2"/>
  <c r="M20" i="2"/>
  <c r="K20" i="2"/>
  <c r="I20" i="2"/>
  <c r="C20" i="2"/>
  <c r="B20" i="2"/>
  <c r="M19" i="2"/>
  <c r="K19" i="2"/>
  <c r="I19" i="2"/>
  <c r="C19" i="2"/>
  <c r="B19" i="2"/>
  <c r="K18" i="2"/>
  <c r="I18" i="2"/>
  <c r="M18" i="2" s="1"/>
  <c r="C18" i="2"/>
  <c r="B18" i="2"/>
  <c r="K17" i="2"/>
  <c r="I17" i="2"/>
  <c r="H11" i="2"/>
  <c r="J11" i="2" s="1"/>
  <c r="H10" i="2"/>
  <c r="J10" i="2" s="1"/>
  <c r="H9" i="2"/>
  <c r="J9" i="2" s="1"/>
  <c r="H8" i="2"/>
  <c r="J8" i="2" s="1"/>
  <c r="J14" i="3" l="1"/>
  <c r="I16" i="3"/>
  <c r="E26" i="1" s="1"/>
  <c r="J12" i="2"/>
  <c r="E23" i="1" s="1"/>
  <c r="M17" i="2"/>
  <c r="M22" i="2" s="1"/>
  <c r="E24" i="1" s="1"/>
  <c r="E28" i="1" l="1"/>
  <c r="E30" i="1" s="1"/>
  <c r="E31" i="1" l="1"/>
</calcChain>
</file>

<file path=xl/sharedStrings.xml><?xml version="1.0" encoding="utf-8"?>
<sst xmlns="http://schemas.openxmlformats.org/spreadsheetml/2006/main" count="221" uniqueCount="134">
  <si>
    <t>BOSTON PLANNING &amp; DEVELOPMENT AGENCY</t>
  </si>
  <si>
    <t>INCOME CALCULATION WORKSHEET (Excel Version 2013)</t>
  </si>
  <si>
    <t>SUMMARY SHEET</t>
  </si>
  <si>
    <t>Applicant(s) Name(s):</t>
  </si>
  <si>
    <t>Development Name:</t>
  </si>
  <si>
    <t>Item</t>
  </si>
  <si>
    <t>Description</t>
  </si>
  <si>
    <t>Column 3</t>
  </si>
  <si>
    <t xml:space="preserve">Affordable Unit # </t>
  </si>
  <si>
    <t xml:space="preserve">Affordable Unit's AMI % </t>
  </si>
  <si>
    <t>Total # of Household Members</t>
  </si>
  <si>
    <t>7a</t>
  </si>
  <si>
    <t>Current Year Income Limit for this Affordable Unit</t>
  </si>
  <si>
    <t>Note 1</t>
  </si>
  <si>
    <t>7b</t>
  </si>
  <si>
    <t>If applicable, Current Year Income Limit Floor for this Affordable Unit</t>
  </si>
  <si>
    <t>Preparer's Name:</t>
  </si>
  <si>
    <t xml:space="preserve">Date:  </t>
  </si>
  <si>
    <t>Items below are automatically populated as you enter data in the next two worksheets, click on tabs below.</t>
  </si>
  <si>
    <t>Column 4</t>
  </si>
  <si>
    <t>Total $ from Item</t>
  </si>
  <si>
    <t>Total</t>
  </si>
  <si>
    <t xml:space="preserve">Estimated Gross Annual Income using Current Period $   </t>
  </si>
  <si>
    <t>1b</t>
  </si>
  <si>
    <t xml:space="preserve">Estimated Gross Annual Income using YTD $   </t>
  </si>
  <si>
    <t>2b</t>
  </si>
  <si>
    <t xml:space="preserve">If applicable, Annual Bonus/Commission  </t>
  </si>
  <si>
    <t>2c</t>
  </si>
  <si>
    <t xml:space="preserve">Enter Non-Exempt Imputed Assets  </t>
  </si>
  <si>
    <t>3c</t>
  </si>
  <si>
    <t xml:space="preserve">Exempt Imputed Assets  </t>
  </si>
  <si>
    <t>N/A</t>
  </si>
  <si>
    <t xml:space="preserve">Estimated Gross Annual Income  </t>
  </si>
  <si>
    <t>14a</t>
  </si>
  <si>
    <t>Red $ amount indicates over income ceiling</t>
  </si>
  <si>
    <t>14b</t>
  </si>
  <si>
    <t>Red $ amount indicates under income floor</t>
  </si>
  <si>
    <t>Summary Notes:</t>
  </si>
  <si>
    <t xml:space="preserve">(1) For this information refer to BPDA Inclusionary Development Policy, Current Year Limits, Maximum Sales Prices &amp; Maximum </t>
  </si>
  <si>
    <t>Affordable Rents Based on Area Median Income, found on BPDA’s website at www.bostonplans.org/housing</t>
  </si>
  <si>
    <t xml:space="preserve">Applicant's Current Period Gross Earnings, Method 1 (1) </t>
  </si>
  <si>
    <t>Column 2</t>
  </si>
  <si>
    <t>Column 5</t>
  </si>
  <si>
    <t>Column 6</t>
  </si>
  <si>
    <t>Column 8</t>
  </si>
  <si>
    <t>Column 10</t>
  </si>
  <si>
    <t>Applicant(s)/Resident(s)</t>
  </si>
  <si>
    <t xml:space="preserve">Employer's Name or Income Source (2)               </t>
  </si>
  <si>
    <t>Most Current Pay Date</t>
  </si>
  <si>
    <t>X</t>
  </si>
  <si>
    <t># of Pay Periods per Year</t>
  </si>
  <si>
    <t>=</t>
  </si>
  <si>
    <t>1a</t>
  </si>
  <si>
    <t xml:space="preserve">Transfer this $ amount to Summary page 1, Item 8 </t>
  </si>
  <si>
    <t>Applicant's Gross YTD Earnings, Method 2 (1)</t>
  </si>
  <si>
    <t>Column 11</t>
  </si>
  <si>
    <t>Column 13</t>
  </si>
  <si>
    <t>Column 14</t>
  </si>
  <si>
    <t>Column 16</t>
  </si>
  <si>
    <t>Column 18</t>
  </si>
  <si>
    <t>Applicant(s)/ Resident(s)</t>
  </si>
  <si>
    <t xml:space="preserve">Employer's Name or Income Source Note (2)               </t>
  </si>
  <si>
    <t>Pay Frequency (Click on drop-down list)</t>
  </si>
  <si>
    <t>YTD Gross Earnings (3)</t>
  </si>
  <si>
    <t>/</t>
  </si>
  <si>
    <t># of Pay Periods YTD</t>
  </si>
  <si>
    <r>
      <rPr>
        <b/>
        <u/>
        <sz val="10"/>
        <color theme="1"/>
        <rFont val="Calibri"/>
        <family val="2"/>
        <scheme val="minor"/>
      </rPr>
      <t>Gross</t>
    </r>
    <r>
      <rPr>
        <b/>
        <sz val="10"/>
        <color theme="1"/>
        <rFont val="Calibri"/>
        <family val="2"/>
        <scheme val="minor"/>
      </rPr>
      <t xml:space="preserve"> Earnings per Pay Period</t>
    </r>
  </si>
  <si>
    <r>
      <t xml:space="preserve">Estimated </t>
    </r>
    <r>
      <rPr>
        <b/>
        <u/>
        <sz val="10"/>
        <color theme="1"/>
        <rFont val="Calibri"/>
        <family val="2"/>
        <scheme val="minor"/>
      </rPr>
      <t>Gross</t>
    </r>
    <r>
      <rPr>
        <b/>
        <sz val="10"/>
        <color theme="1"/>
        <rFont val="Calibri"/>
        <family val="2"/>
        <scheme val="minor"/>
      </rPr>
      <t xml:space="preserve"> Annual Income (4)</t>
    </r>
  </si>
  <si>
    <t>2a</t>
  </si>
  <si>
    <t xml:space="preserve">Transfer this $ amount to Summary page 1, Item 9  </t>
  </si>
  <si>
    <t>If applicable, Bonus or Commission (5)</t>
  </si>
  <si>
    <t>Annual Bonus or Commission</t>
  </si>
  <si>
    <t xml:space="preserve">If applicable, transfer this $ amount to Summary page 1, Item 10  </t>
  </si>
  <si>
    <t>Income Calculation Notes:</t>
  </si>
  <si>
    <t>(1) For each Applicant/Resident, calculate their income twice: 1st use the Current Period Gross Earnings, (Method 1) &amp; next use the Gross YTD Earnings, (Method 2).</t>
  </si>
  <si>
    <t>(2) Income Source examples also includes Social Security, Pension, Veteran's Benefits, etc..</t>
  </si>
  <si>
    <t>each pay period, Gross YTD Earnings, (Method 2), should be used since Current Period Gross Earnings may either overstate or understate projected earnings.</t>
  </si>
  <si>
    <t>(4) For each applicant/resident, as appropriate, keep the highest calculated $ amount either Method 1 or Method 2 and delete the lowest calculated $ amount.</t>
  </si>
  <si>
    <t>(5) Bonus or Commission: include letter from Employer's HR dept., on company letterhead, outlining bonus or commission policy for which applicant/resident</t>
  </si>
  <si>
    <t>is eligibile, examples follow:</t>
  </si>
  <si>
    <t xml:space="preserve">          If Annual Bonus  or Commission, subtract bonus or commission $ amount from YTD Gross Earnings and enter as a lump sum in Item 2c.</t>
  </si>
  <si>
    <t xml:space="preserve">          Ongoing or recurring Bonus or Commssion payments should remain in YTD Gross Earnings to calculate Estimated Gross Annual Income</t>
  </si>
  <si>
    <t>Additional Documents:</t>
  </si>
  <si>
    <t>Income Calculation Worksheet (ICW) Instructions</t>
  </si>
  <si>
    <t>Sample Paystubs, Examples 1 &amp; 2</t>
  </si>
  <si>
    <t>Sample ICW salary page only based on Sample Paystubs</t>
  </si>
  <si>
    <t>IMPUTED ASSET CALCULATION</t>
  </si>
  <si>
    <t>Column 7</t>
  </si>
  <si>
    <t>Column 9</t>
  </si>
  <si>
    <t>Type of Non-Exempt Asset</t>
  </si>
  <si>
    <t>Name of Bank or     Financial Institution</t>
  </si>
  <si>
    <t>Statement thru date Note (1)</t>
  </si>
  <si>
    <t>Applicant's/ Resident's Initials</t>
  </si>
  <si>
    <t>Account # last 4 digits</t>
  </si>
  <si>
    <t>Current Balance</t>
  </si>
  <si>
    <t>1.0%      Note (2)</t>
  </si>
  <si>
    <t>Total Household Imputed Assets</t>
  </si>
  <si>
    <t>3a</t>
  </si>
  <si>
    <t>3b</t>
  </si>
  <si>
    <t xml:space="preserve">Total Non-Exempt Assets must be below designated limits, see Note (3) </t>
  </si>
  <si>
    <t xml:space="preserve">Transfer this $ amount to Summary page 1, Item 11 </t>
  </si>
  <si>
    <t>Exempt Assets include: Retirement, College Savings &amp; Health Savings Plans, see Note (5)</t>
  </si>
  <si>
    <t>Types of Exempt Assets              Note (4)</t>
  </si>
  <si>
    <t>Exempt from calculation</t>
  </si>
  <si>
    <t>3d</t>
  </si>
  <si>
    <t>3e</t>
  </si>
  <si>
    <t xml:space="preserve">Total Exempt Assets: </t>
  </si>
  <si>
    <t xml:space="preserve">Imputed Asset Notes:  </t>
  </si>
  <si>
    <t>(1) Asset statements are usually for a 1 month period &amp; include a thru date.  Statements submitted to BPDA must have a thru date of less than 60 days.</t>
  </si>
  <si>
    <t xml:space="preserve">(2) 1% is an estimated interest rate used to calculate interest on all Non-Exempt Assets &amp; this $ amount is included in applicant's/resident's Estimated Gross </t>
  </si>
  <si>
    <t>Annual Income, see page 1 Summary.</t>
  </si>
  <si>
    <t>(3)  Units designated at or below the 80% of the area median income (AMI) category, the combined total non-exempt assets of the entire household cannot exceed</t>
  </si>
  <si>
    <t>$75,000.  When applying for a unit designated for households in income categories greater than 80% AMI, the combined total assets of the entire household</t>
  </si>
  <si>
    <t>cannot exceed $100,000.  Asset limits for applicants/residents for rental units where all household members are over the age of 65 years of age is $250,000.</t>
  </si>
  <si>
    <t>(4) Red $ amount indicates household is over the asset limit for this Unit, unless all household members are over the age of 65 years of age, see Note (3) above.</t>
  </si>
  <si>
    <t xml:space="preserve">(5) Exempt Assets - Qualified retirement accounts (IRA, 401(k), pension plan, etc.), College Savings &amp; Health Savings Plans, etc., established at least </t>
  </si>
  <si>
    <t>six months prior to application are exempt from consideration as part of the household’s total assets unless they are being liquidated in whole or in part.</t>
  </si>
  <si>
    <t>Drop Down</t>
  </si>
  <si>
    <t>weekly</t>
  </si>
  <si>
    <t>bi-weekly</t>
  </si>
  <si>
    <t>semi-monthly</t>
  </si>
  <si>
    <t>monthly</t>
  </si>
  <si>
    <r>
      <t xml:space="preserve">Current Period </t>
    </r>
    <r>
      <rPr>
        <b/>
        <u/>
        <sz val="10"/>
        <color theme="1"/>
        <rFont val="Calibri"/>
        <family val="2"/>
        <scheme val="minor"/>
      </rPr>
      <t>Gross</t>
    </r>
    <r>
      <rPr>
        <b/>
        <sz val="10"/>
        <color theme="1"/>
        <rFont val="Calibri"/>
        <family val="2"/>
        <scheme val="minor"/>
      </rPr>
      <t xml:space="preserve"> Earnings (3)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</si>
  <si>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Gross $ amount</t>
    </r>
    <r>
      <rPr>
        <b/>
        <sz val="10"/>
        <color theme="1"/>
        <rFont val="Calibri"/>
        <family val="2"/>
        <scheme val="minor"/>
      </rPr>
      <t xml:space="preserve"> is always used for both Method 1 &amp; 2, either </t>
    </r>
    <r>
      <rPr>
        <b/>
        <u/>
        <sz val="10"/>
        <color theme="1"/>
        <rFont val="Calibri"/>
        <family val="2"/>
        <scheme val="minor"/>
      </rPr>
      <t>Current Period Gross Earnings or Gross YTD Earnings.</t>
    </r>
    <r>
      <rPr>
        <b/>
        <sz val="10"/>
        <color theme="1"/>
        <rFont val="Calibri"/>
        <family val="2"/>
        <scheme val="minor"/>
      </rPr>
      <t xml:space="preserve"> If applicant/resident is paid varying $ amounts</t>
    </r>
  </si>
  <si>
    <r>
      <rPr>
        <b/>
        <sz val="10"/>
        <color rgb="FFFF0000"/>
        <rFont val="Calibri"/>
        <family val="2"/>
        <scheme val="minor"/>
      </rPr>
      <t>Over</t>
    </r>
    <r>
      <rPr>
        <b/>
        <sz val="10"/>
        <color theme="1"/>
        <rFont val="Calibri"/>
        <family val="2"/>
        <scheme val="minor"/>
      </rPr>
      <t>/Under Ceiling Income Limit</t>
    </r>
  </si>
  <si>
    <r>
      <t>If applicable, Over/</t>
    </r>
    <r>
      <rPr>
        <b/>
        <sz val="10"/>
        <color rgb="FFFF0000"/>
        <rFont val="Calibri"/>
        <family val="2"/>
        <scheme val="minor"/>
      </rPr>
      <t>(Under)</t>
    </r>
    <r>
      <rPr>
        <b/>
        <sz val="10"/>
        <color theme="1"/>
        <rFont val="Calibri"/>
        <family val="2"/>
        <scheme val="minor"/>
      </rPr>
      <t xml:space="preserve"> Floor Income Limit</t>
    </r>
  </si>
  <si>
    <r>
      <rPr>
        <b/>
        <sz val="10"/>
        <color rgb="FFFF0000"/>
        <rFont val="Calibri"/>
        <family val="2"/>
        <scheme val="minor"/>
      </rPr>
      <t>(Over)</t>
    </r>
    <r>
      <rPr>
        <b/>
        <sz val="10"/>
        <color theme="1"/>
        <rFont val="Calibri"/>
        <family val="2"/>
        <scheme val="minor"/>
      </rPr>
      <t>/Under Asset Limit (4)</t>
    </r>
  </si>
  <si>
    <t>(page 1 of 4)</t>
  </si>
  <si>
    <t>(page 3 of 4)</t>
  </si>
  <si>
    <t>(page 2 of 4)</t>
  </si>
  <si>
    <t>(page 4 of 4)</t>
  </si>
  <si>
    <t>affordable housing.</t>
  </si>
  <si>
    <r>
      <rPr>
        <b/>
        <u/>
        <sz val="10"/>
        <color theme="1"/>
        <rFont val="Calibri"/>
        <family val="2"/>
        <scheme val="minor"/>
      </rPr>
      <t>DISCLAIMER</t>
    </r>
    <r>
      <rPr>
        <b/>
        <sz val="10"/>
        <color theme="1"/>
        <rFont val="Calibri"/>
        <family val="2"/>
        <scheme val="minor"/>
      </rPr>
      <t>: Income Calculation Worksheet is intended for informational purposes only.  Calculation results do not constitute approval for</t>
    </r>
  </si>
  <si>
    <t>payfreq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</si>
</sst>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8" formatCode="&quot;$&quot;#,##0.00_);[Red]\(&quot;$&quot;#,##0.00\)"/>
    <numFmt numFmtId="164" formatCode="mm/dd/yy;@"/>
    <numFmt numFmtId="165" formatCode="&quot;$&quot;#,##0.00"/>
    <numFmt numFmtId="166" formatCode="&quot;$&quot;#,##0.00;[Red]&quot;$&quot;#,##0.00"/>
    <numFmt numFmtId="167" formatCode="0.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Open Sans"/>
      <family val="2"/>
    </font>
    <font>
      <sz val="9"/>
      <color theme="1"/>
      <name val="Open Sans"/>
      <family val="2"/>
    </font>
    <font>
      <b/>
      <sz val="10"/>
      <color theme="1"/>
      <name val="Open Sans"/>
      <family val="2"/>
    </font>
    <font>
      <sz val="10"/>
      <color theme="1"/>
      <name val="Open Sans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left" wrapText="1"/>
      <protection locked="0"/>
    </xf>
    <xf numFmtId="165" fontId="4" fillId="2" borderId="2" xfId="0" applyNumberFormat="1" applyFont="1" applyFill="1" applyBorder="1" applyProtection="1">
      <protection locked="0"/>
    </xf>
    <xf numFmtId="0" fontId="2" fillId="0" borderId="2" xfId="0" quotePrefix="1" applyFont="1" applyFill="1" applyBorder="1" applyAlignment="1" applyProtection="1">
      <alignment horizontal="center" wrapText="1"/>
      <protection locked="0"/>
    </xf>
    <xf numFmtId="1" fontId="4" fillId="2" borderId="2" xfId="0" applyNumberFormat="1" applyFont="1" applyFill="1" applyBorder="1" applyAlignment="1" applyProtection="1">
      <alignment horizontal="center"/>
      <protection locked="0"/>
    </xf>
    <xf numFmtId="165" fontId="4" fillId="0" borderId="2" xfId="0" applyNumberFormat="1" applyFont="1" applyFill="1" applyBorder="1" applyProtection="1"/>
    <xf numFmtId="0" fontId="2" fillId="0" borderId="2" xfId="0" applyFont="1" applyFill="1" applyBorder="1" applyAlignment="1" applyProtection="1">
      <alignment horizontal="center"/>
    </xf>
    <xf numFmtId="1" fontId="4" fillId="0" borderId="2" xfId="0" applyNumberFormat="1" applyFont="1" applyFill="1" applyBorder="1" applyAlignment="1" applyProtection="1">
      <alignment horizontal="center"/>
    </xf>
    <xf numFmtId="0" fontId="2" fillId="0" borderId="2" xfId="0" applyFont="1" applyFill="1" applyBorder="1" applyAlignment="1">
      <alignment horizontal="center"/>
    </xf>
    <xf numFmtId="165" fontId="2" fillId="0" borderId="9" xfId="0" applyNumberFormat="1" applyFont="1" applyFill="1" applyBorder="1" applyProtection="1"/>
    <xf numFmtId="0" fontId="2" fillId="0" borderId="0" xfId="0" applyFont="1" applyAlignment="1">
      <alignment horizontal="center"/>
    </xf>
    <xf numFmtId="0" fontId="2" fillId="0" borderId="0" xfId="0" applyFont="1" applyProtection="1">
      <protection locked="0"/>
    </xf>
    <xf numFmtId="0" fontId="2" fillId="0" borderId="0" xfId="0" applyFont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1" fillId="0" borderId="18" xfId="0" applyFont="1" applyBorder="1" applyAlignment="1">
      <alignment horizontal="center"/>
    </xf>
    <xf numFmtId="0" fontId="6" fillId="0" borderId="0" xfId="0" applyFont="1"/>
    <xf numFmtId="0" fontId="6" fillId="0" borderId="0" xfId="0" applyFont="1" applyProtection="1">
      <protection locked="0"/>
    </xf>
    <xf numFmtId="0" fontId="8" fillId="0" borderId="0" xfId="0" applyFont="1"/>
    <xf numFmtId="0" fontId="5" fillId="0" borderId="0" xfId="0" applyFont="1"/>
    <xf numFmtId="0" fontId="2" fillId="0" borderId="0" xfId="0" applyFont="1" applyAlignment="1">
      <alignment horizontal="centerContinuous"/>
    </xf>
    <xf numFmtId="0" fontId="4" fillId="0" borderId="0" xfId="0" applyFont="1" applyAlignment="1" applyProtection="1">
      <alignment horizontal="centerContinuous"/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164" fontId="4" fillId="0" borderId="0" xfId="0" applyNumberFormat="1" applyFont="1" applyBorder="1" applyProtection="1">
      <protection locked="0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right"/>
    </xf>
    <xf numFmtId="164" fontId="4" fillId="0" borderId="0" xfId="0" applyNumberFormat="1" applyFont="1" applyBorder="1" applyProtection="1"/>
    <xf numFmtId="0" fontId="2" fillId="0" borderId="2" xfId="0" applyFont="1" applyBorder="1" applyAlignment="1" applyProtection="1">
      <alignment wrapText="1"/>
      <protection locked="0"/>
    </xf>
    <xf numFmtId="0" fontId="4" fillId="2" borderId="7" xfId="0" applyFont="1" applyFill="1" applyBorder="1" applyAlignment="1" applyProtection="1">
      <alignment horizontal="left"/>
      <protection locked="0"/>
    </xf>
    <xf numFmtId="164" fontId="4" fillId="2" borderId="7" xfId="0" applyNumberFormat="1" applyFont="1" applyFill="1" applyBorder="1" applyProtection="1">
      <protection locked="0"/>
    </xf>
    <xf numFmtId="165" fontId="4" fillId="2" borderId="7" xfId="0" applyNumberFormat="1" applyFont="1" applyFill="1" applyBorder="1" applyProtection="1">
      <protection locked="0"/>
    </xf>
    <xf numFmtId="0" fontId="2" fillId="0" borderId="7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left"/>
      <protection locked="0"/>
    </xf>
    <xf numFmtId="164" fontId="4" fillId="2" borderId="2" xfId="0" applyNumberFormat="1" applyFont="1" applyFill="1" applyBorder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wrapText="1"/>
      <protection locked="0"/>
    </xf>
    <xf numFmtId="0" fontId="4" fillId="0" borderId="4" xfId="0" applyFont="1" applyBorder="1" applyProtection="1">
      <protection locked="0"/>
    </xf>
    <xf numFmtId="0" fontId="2" fillId="0" borderId="4" xfId="0" applyFont="1" applyBorder="1" applyAlignment="1" applyProtection="1">
      <alignment horizontal="right"/>
    </xf>
    <xf numFmtId="165" fontId="2" fillId="0" borderId="8" xfId="0" applyNumberFormat="1" applyFont="1" applyFill="1" applyBorder="1" applyProtection="1"/>
    <xf numFmtId="0" fontId="2" fillId="0" borderId="0" xfId="0" applyFont="1" applyFill="1" applyBorder="1" applyAlignment="1">
      <alignment horizontal="center"/>
    </xf>
    <xf numFmtId="0" fontId="4" fillId="0" borderId="0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165" fontId="2" fillId="2" borderId="0" xfId="0" applyNumberFormat="1" applyFont="1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2" fillId="0" borderId="2" xfId="0" quotePrefix="1" applyFont="1" applyBorder="1" applyAlignment="1" applyProtection="1">
      <alignment horizontal="center" wrapText="1"/>
      <protection locked="0"/>
    </xf>
    <xf numFmtId="0" fontId="4" fillId="0" borderId="3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4" xfId="0" applyFont="1" applyFill="1" applyBorder="1" applyProtection="1"/>
    <xf numFmtId="0" fontId="4" fillId="0" borderId="4" xfId="0" applyFont="1" applyBorder="1" applyProtection="1"/>
    <xf numFmtId="0" fontId="4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2" fillId="0" borderId="0" xfId="0" applyFont="1" applyFill="1" applyAlignment="1" applyProtection="1">
      <protection locked="0"/>
    </xf>
    <xf numFmtId="0" fontId="2" fillId="0" borderId="3" xfId="0" applyFont="1" applyFill="1" applyBorder="1" applyAlignment="1" applyProtection="1"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 applyProtection="1">
      <alignment horizontal="centerContinuous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Continuous"/>
      <protection locked="0"/>
    </xf>
    <xf numFmtId="0" fontId="4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2" fillId="0" borderId="3" xfId="0" applyFont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0" fontId="4" fillId="0" borderId="3" xfId="0" applyFont="1" applyBorder="1" applyProtection="1">
      <protection locked="0"/>
    </xf>
    <xf numFmtId="0" fontId="2" fillId="0" borderId="5" xfId="0" applyFont="1" applyFill="1" applyBorder="1" applyAlignment="1" applyProtection="1">
      <alignment horizontal="right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9" fontId="2" fillId="2" borderId="2" xfId="0" applyNumberFormat="1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right"/>
      <protection locked="0"/>
    </xf>
    <xf numFmtId="7" fontId="2" fillId="2" borderId="2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0" fontId="2" fillId="0" borderId="2" xfId="0" applyFont="1" applyBorder="1" applyAlignment="1" applyProtection="1">
      <alignment horizontal="right"/>
      <protection locked="0"/>
    </xf>
    <xf numFmtId="164" fontId="9" fillId="2" borderId="4" xfId="0" applyNumberFormat="1" applyFont="1" applyFill="1" applyBorder="1" applyProtection="1">
      <protection locked="0"/>
    </xf>
    <xf numFmtId="0" fontId="4" fillId="2" borderId="4" xfId="0" applyFont="1" applyFill="1" applyBorder="1" applyProtection="1">
      <protection locked="0"/>
    </xf>
    <xf numFmtId="0" fontId="4" fillId="2" borderId="5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right"/>
      <protection locked="0"/>
    </xf>
    <xf numFmtId="165" fontId="2" fillId="0" borderId="6" xfId="0" applyNumberFormat="1" applyFont="1" applyFill="1" applyBorder="1" applyProtection="1"/>
    <xf numFmtId="165" fontId="4" fillId="0" borderId="0" xfId="0" applyNumberFormat="1" applyFont="1" applyFill="1" applyProtection="1"/>
    <xf numFmtId="0" fontId="2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166" fontId="2" fillId="0" borderId="2" xfId="0" applyNumberFormat="1" applyFont="1" applyFill="1" applyBorder="1" applyProtection="1"/>
    <xf numFmtId="8" fontId="2" fillId="0" borderId="2" xfId="0" applyNumberFormat="1" applyFont="1" applyFill="1" applyBorder="1" applyProtection="1"/>
    <xf numFmtId="7" fontId="4" fillId="0" borderId="0" xfId="0" applyNumberFormat="1" applyFont="1" applyFill="1" applyBorder="1" applyProtection="1">
      <protection locked="0"/>
    </xf>
    <xf numFmtId="0" fontId="11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  <protection locked="0"/>
    </xf>
    <xf numFmtId="0" fontId="3" fillId="0" borderId="0" xfId="0" applyFont="1" applyProtection="1">
      <protection locked="0"/>
    </xf>
    <xf numFmtId="167" fontId="2" fillId="0" borderId="2" xfId="0" applyNumberFormat="1" applyFont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wrapText="1"/>
      <protection locked="0"/>
    </xf>
    <xf numFmtId="164" fontId="4" fillId="2" borderId="2" xfId="0" applyNumberFormat="1" applyFont="1" applyFill="1" applyBorder="1" applyAlignment="1" applyProtection="1">
      <alignment wrapText="1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167" fontId="2" fillId="0" borderId="2" xfId="0" applyNumberFormat="1" applyFont="1" applyFill="1" applyBorder="1" applyAlignment="1" applyProtection="1">
      <alignment horizontal="center"/>
    </xf>
    <xf numFmtId="0" fontId="4" fillId="0" borderId="2" xfId="0" applyFont="1" applyBorder="1" applyProtection="1"/>
    <xf numFmtId="0" fontId="4" fillId="2" borderId="2" xfId="0" applyFont="1" applyFill="1" applyBorder="1" applyProtection="1">
      <protection locked="0"/>
    </xf>
    <xf numFmtId="165" fontId="4" fillId="2" borderId="10" xfId="0" applyNumberFormat="1" applyFont="1" applyFill="1" applyBorder="1" applyProtection="1">
      <protection locked="0"/>
    </xf>
    <xf numFmtId="0" fontId="4" fillId="0" borderId="10" xfId="0" applyFont="1" applyBorder="1" applyProtection="1"/>
    <xf numFmtId="167" fontId="2" fillId="0" borderId="5" xfId="0" applyNumberFormat="1" applyFont="1" applyFill="1" applyBorder="1" applyAlignment="1" applyProtection="1">
      <alignment horizontal="left"/>
      <protection locked="0"/>
    </xf>
    <xf numFmtId="0" fontId="4" fillId="0" borderId="11" xfId="0" applyFont="1" applyFill="1" applyBorder="1" applyProtection="1">
      <protection locked="0"/>
    </xf>
    <xf numFmtId="167" fontId="2" fillId="0" borderId="0" xfId="0" applyNumberFormat="1" applyFont="1" applyFill="1" applyBorder="1" applyAlignment="1" applyProtection="1">
      <alignment horizontal="center"/>
    </xf>
    <xf numFmtId="165" fontId="4" fillId="0" borderId="0" xfId="0" applyNumberFormat="1" applyFont="1" applyFill="1" applyBorder="1" applyProtection="1"/>
    <xf numFmtId="0" fontId="4" fillId="0" borderId="11" xfId="0" applyFont="1" applyFill="1" applyBorder="1" applyAlignment="1" applyProtection="1">
      <alignment wrapText="1"/>
      <protection locked="0"/>
    </xf>
    <xf numFmtId="0" fontId="2" fillId="0" borderId="11" xfId="0" applyFont="1" applyFill="1" applyBorder="1" applyAlignment="1" applyProtection="1">
      <alignment horizontal="right"/>
      <protection locked="0"/>
    </xf>
    <xf numFmtId="165" fontId="2" fillId="0" borderId="1" xfId="0" applyNumberFormat="1" applyFont="1" applyFill="1" applyBorder="1" applyProtection="1">
      <protection locked="0"/>
    </xf>
    <xf numFmtId="165" fontId="2" fillId="0" borderId="4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right"/>
    </xf>
    <xf numFmtId="165" fontId="2" fillId="0" borderId="12" xfId="0" applyNumberFormat="1" applyFont="1" applyFill="1" applyBorder="1" applyProtection="1"/>
    <xf numFmtId="0" fontId="4" fillId="0" borderId="0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Protection="1">
      <protection locked="0"/>
    </xf>
    <xf numFmtId="165" fontId="4" fillId="0" borderId="0" xfId="0" applyNumberFormat="1" applyFont="1" applyFill="1" applyBorder="1" applyProtection="1">
      <protection locked="0"/>
    </xf>
    <xf numFmtId="167" fontId="2" fillId="0" borderId="0" xfId="0" applyNumberFormat="1" applyFont="1" applyFill="1" applyBorder="1" applyAlignment="1" applyProtection="1">
      <alignment horizontal="right"/>
    </xf>
    <xf numFmtId="165" fontId="2" fillId="0" borderId="0" xfId="0" applyNumberFormat="1" applyFont="1" applyFill="1" applyBorder="1" applyProtection="1"/>
    <xf numFmtId="8" fontId="2" fillId="0" borderId="0" xfId="0" applyNumberFormat="1" applyFont="1" applyBorder="1" applyProtection="1"/>
    <xf numFmtId="0" fontId="2" fillId="0" borderId="3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 wrapText="1"/>
      <protection locked="0"/>
    </xf>
    <xf numFmtId="167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horizontal="center" wrapText="1"/>
    </xf>
    <xf numFmtId="167" fontId="2" fillId="0" borderId="3" xfId="0" applyNumberFormat="1" applyFont="1" applyFill="1" applyBorder="1" applyAlignment="1" applyProtection="1">
      <alignment horizontal="center"/>
    </xf>
    <xf numFmtId="165" fontId="4" fillId="0" borderId="13" xfId="0" applyNumberFormat="1" applyFont="1" applyFill="1" applyBorder="1" applyProtection="1"/>
    <xf numFmtId="165" fontId="2" fillId="0" borderId="0" xfId="0" applyNumberFormat="1" applyFont="1" applyBorder="1" applyProtection="1">
      <protection locked="0"/>
    </xf>
    <xf numFmtId="8" fontId="1" fillId="0" borderId="12" xfId="0" applyNumberFormat="1" applyFont="1" applyBorder="1" applyProtection="1"/>
    <xf numFmtId="165" fontId="2" fillId="0" borderId="2" xfId="0" applyNumberFormat="1" applyFont="1" applyFill="1" applyBorder="1" applyProtection="1"/>
    <xf numFmtId="165" fontId="2" fillId="0" borderId="2" xfId="0" applyNumberFormat="1" applyFont="1" applyFill="1" applyBorder="1" applyAlignment="1" applyProtection="1">
      <alignment horizontal="center"/>
    </xf>
    <xf numFmtId="165" fontId="4" fillId="0" borderId="0" xfId="0" applyNumberFormat="1" applyFont="1" applyProtection="1"/>
    <xf numFmtId="0" fontId="2" fillId="0" borderId="5" xfId="0" applyFont="1" applyBorder="1" applyProtection="1"/>
    <xf numFmtId="0" fontId="4" fillId="0" borderId="0" xfId="0" applyFont="1" applyFill="1" applyProtection="1"/>
    <xf numFmtId="0" fontId="4" fillId="0" borderId="4" xfId="0" applyFont="1" applyFill="1" applyBorder="1" applyProtection="1"/>
    <xf numFmtId="165" fontId="2" fillId="0" borderId="12" xfId="0" applyNumberFormat="1" applyFont="1" applyFill="1" applyBorder="1" applyProtection="1">
      <protection locked="0"/>
    </xf>
    <xf numFmtId="165" fontId="2" fillId="2" borderId="12" xfId="0" applyNumberFormat="1" applyFont="1" applyFill="1" applyBorder="1" applyProtection="1">
      <protection locked="0"/>
    </xf>
    <xf numFmtId="0" fontId="2" fillId="0" borderId="4" xfId="0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Ritas%20files\Forms%20&amp;%20sheets\Income%20Calc%20Worksheet\Fixed%20Income\Frequency%20&amp;%20Calc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RitaLomb\Ritas%20files\ICW%20Training\Income%20Calculation%20Worksheet%2010.31.17%20(Excel%20Version%2020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B4" t="str">
            <v>weekly</v>
          </cell>
        </row>
        <row r="5">
          <cell r="B5" t="str">
            <v>bi-weekly</v>
          </cell>
        </row>
        <row r="6">
          <cell r="B6" t="str">
            <v>semi-monthly</v>
          </cell>
        </row>
        <row r="7">
          <cell r="B7" t="str">
            <v>monthly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Income Calc"/>
      <sheetName val="Assets"/>
      <sheetName val="do not use"/>
    </sheetNames>
    <sheetDataSet>
      <sheetData sheetId="0" refreshError="1"/>
      <sheetData sheetId="1" refreshError="1"/>
      <sheetData sheetId="2">
        <row r="16">
          <cell r="I16">
            <v>0</v>
          </cell>
        </row>
      </sheetData>
      <sheetData sheetId="3">
        <row r="6">
          <cell r="B6" t="str">
            <v>weekly</v>
          </cell>
        </row>
        <row r="7">
          <cell r="B7" t="str">
            <v>bi-weekly</v>
          </cell>
        </row>
        <row r="8">
          <cell r="B8" t="str">
            <v>semi-monthly</v>
          </cell>
        </row>
        <row r="9">
          <cell r="B9" t="str">
            <v>monthly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Layout" zoomScaleNormal="100" workbookViewId="0">
      <selection activeCell="E28" sqref="E28"/>
    </sheetView>
  </sheetViews>
  <sheetFormatPr defaultColWidth="13.88671875" defaultRowHeight="13.2" x14ac:dyDescent="0.3"/>
  <cols>
    <col min="1" max="1" width="8.33203125" style="25" customWidth="1"/>
    <col min="2" max="2" width="17.44140625" style="25" customWidth="1"/>
    <col min="3" max="3" width="26.77734375" style="25" customWidth="1"/>
    <col min="4" max="4" width="11.21875" style="25" customWidth="1"/>
    <col min="5" max="5" width="11.5546875" style="25" bestFit="1" customWidth="1"/>
    <col min="6" max="6" width="9.109375" style="25" customWidth="1"/>
    <col min="7" max="7" width="9.5546875" style="25" customWidth="1"/>
    <col min="8" max="8" width="8.109375" style="25" customWidth="1"/>
    <col min="9" max="16384" width="13.88671875" style="25"/>
  </cols>
  <sheetData>
    <row r="1" spans="1:9" ht="13.8" x14ac:dyDescent="0.3">
      <c r="A1" s="73" t="s">
        <v>0</v>
      </c>
      <c r="B1" s="30"/>
      <c r="C1" s="30"/>
      <c r="D1" s="30"/>
      <c r="E1" s="30"/>
      <c r="F1" s="30"/>
      <c r="G1" s="30"/>
      <c r="H1" s="31"/>
    </row>
    <row r="2" spans="1:9" ht="13.8" x14ac:dyDescent="0.3">
      <c r="A2" s="73" t="s">
        <v>1</v>
      </c>
      <c r="B2" s="30"/>
      <c r="C2" s="30"/>
      <c r="D2" s="30"/>
      <c r="E2" s="30"/>
      <c r="F2" s="30"/>
      <c r="G2" s="30"/>
      <c r="H2" s="33"/>
      <c r="I2" s="26"/>
    </row>
    <row r="3" spans="1:9" ht="13.8" x14ac:dyDescent="0.3">
      <c r="A3" s="73" t="s">
        <v>2</v>
      </c>
      <c r="B3" s="30"/>
      <c r="C3" s="30"/>
      <c r="D3" s="30"/>
      <c r="E3" s="30"/>
      <c r="F3" s="30"/>
      <c r="G3" s="30"/>
      <c r="H3" s="33"/>
      <c r="I3" s="26"/>
    </row>
    <row r="4" spans="1:9" ht="6.6" customHeight="1" x14ac:dyDescent="0.3">
      <c r="A4" s="73"/>
      <c r="B4" s="30"/>
      <c r="C4" s="30"/>
      <c r="D4" s="30"/>
      <c r="E4" s="30"/>
      <c r="F4" s="30"/>
      <c r="G4" s="30"/>
      <c r="H4" s="33"/>
      <c r="I4" s="26"/>
    </row>
    <row r="5" spans="1:9" ht="13.8" x14ac:dyDescent="0.3">
      <c r="A5" s="74"/>
      <c r="B5" s="75" t="s">
        <v>3</v>
      </c>
      <c r="C5" s="78"/>
      <c r="D5" s="76"/>
      <c r="E5" s="76"/>
      <c r="F5" s="76"/>
      <c r="G5" s="76"/>
      <c r="H5" s="77"/>
      <c r="I5" s="26"/>
    </row>
    <row r="6" spans="1:9" ht="9" customHeight="1" x14ac:dyDescent="0.3">
      <c r="A6" s="73"/>
      <c r="B6" s="30"/>
      <c r="C6" s="30"/>
      <c r="D6" s="30"/>
      <c r="E6" s="30"/>
      <c r="F6" s="30"/>
      <c r="G6" s="30"/>
      <c r="H6" s="33"/>
      <c r="I6" s="26"/>
    </row>
    <row r="7" spans="1:9" ht="13.8" x14ac:dyDescent="0.3">
      <c r="A7" s="73"/>
      <c r="B7" s="74" t="s">
        <v>4</v>
      </c>
      <c r="C7" s="78"/>
      <c r="D7" s="79"/>
      <c r="E7" s="79"/>
      <c r="F7" s="30"/>
      <c r="G7" s="30"/>
      <c r="H7" s="33"/>
      <c r="I7" s="26"/>
    </row>
    <row r="8" spans="1:9" ht="8.4" customHeight="1" x14ac:dyDescent="0.3">
      <c r="A8" s="73"/>
      <c r="B8" s="30"/>
      <c r="C8" s="30"/>
      <c r="D8" s="33"/>
      <c r="E8" s="30"/>
      <c r="F8" s="30"/>
      <c r="G8" s="30"/>
      <c r="H8" s="33"/>
      <c r="I8" s="26"/>
    </row>
    <row r="9" spans="1:9" ht="13.8" x14ac:dyDescent="0.3">
      <c r="A9" s="1" t="s">
        <v>5</v>
      </c>
      <c r="B9" s="80"/>
      <c r="C9" s="49"/>
      <c r="D9" s="68" t="s">
        <v>6</v>
      </c>
      <c r="E9" s="1" t="s">
        <v>7</v>
      </c>
      <c r="F9" s="81"/>
      <c r="G9" s="30"/>
      <c r="H9" s="33"/>
      <c r="I9" s="26"/>
    </row>
    <row r="10" spans="1:9" ht="13.8" x14ac:dyDescent="0.3">
      <c r="A10" s="1">
        <v>4</v>
      </c>
      <c r="B10" s="82"/>
      <c r="C10" s="49"/>
      <c r="D10" s="83" t="s">
        <v>8</v>
      </c>
      <c r="E10" s="84"/>
      <c r="F10" s="81"/>
      <c r="G10" s="33"/>
      <c r="H10" s="33"/>
      <c r="I10" s="26"/>
    </row>
    <row r="11" spans="1:9" ht="13.8" x14ac:dyDescent="0.3">
      <c r="A11" s="85">
        <v>5</v>
      </c>
      <c r="B11" s="82"/>
      <c r="C11" s="49"/>
      <c r="D11" s="83" t="s">
        <v>9</v>
      </c>
      <c r="E11" s="86"/>
      <c r="F11" s="81"/>
      <c r="G11" s="33"/>
      <c r="H11" s="33"/>
      <c r="I11" s="26"/>
    </row>
    <row r="12" spans="1:9" ht="13.8" x14ac:dyDescent="0.3">
      <c r="A12" s="85">
        <v>6</v>
      </c>
      <c r="B12" s="82"/>
      <c r="C12" s="49"/>
      <c r="D12" s="83" t="s">
        <v>10</v>
      </c>
      <c r="E12" s="84"/>
      <c r="F12" s="81"/>
      <c r="G12" s="33"/>
      <c r="H12" s="33"/>
      <c r="I12" s="26"/>
    </row>
    <row r="13" spans="1:9" ht="13.8" x14ac:dyDescent="0.3">
      <c r="A13" s="85" t="s">
        <v>11</v>
      </c>
      <c r="B13" s="82"/>
      <c r="C13" s="49"/>
      <c r="D13" s="87" t="s">
        <v>12</v>
      </c>
      <c r="E13" s="88"/>
      <c r="F13" s="89" t="s">
        <v>13</v>
      </c>
      <c r="G13" s="33"/>
      <c r="H13" s="33"/>
      <c r="I13" s="26"/>
    </row>
    <row r="14" spans="1:9" ht="13.8" x14ac:dyDescent="0.3">
      <c r="A14" s="85" t="s">
        <v>14</v>
      </c>
      <c r="B14" s="82"/>
      <c r="C14" s="77"/>
      <c r="D14" s="87" t="s">
        <v>15</v>
      </c>
      <c r="E14" s="88"/>
      <c r="F14" s="89" t="s">
        <v>13</v>
      </c>
      <c r="G14" s="33"/>
      <c r="H14" s="33"/>
      <c r="I14" s="26"/>
    </row>
    <row r="15" spans="1:9" ht="9.6" customHeight="1" x14ac:dyDescent="0.3">
      <c r="A15" s="90"/>
      <c r="B15" s="34"/>
      <c r="C15" s="34"/>
      <c r="D15" s="34"/>
      <c r="E15" s="34"/>
      <c r="F15" s="91"/>
      <c r="G15" s="33"/>
      <c r="H15" s="33"/>
      <c r="I15" s="26"/>
    </row>
    <row r="16" spans="1:9" ht="13.8" x14ac:dyDescent="0.3">
      <c r="A16" s="17" t="s">
        <v>16</v>
      </c>
      <c r="B16" s="33"/>
      <c r="C16" s="33"/>
      <c r="D16" s="33"/>
      <c r="E16" s="33"/>
      <c r="F16" s="33"/>
      <c r="G16" s="33"/>
      <c r="H16" s="33"/>
      <c r="I16" s="26"/>
    </row>
    <row r="17" spans="1:9" ht="13.8" x14ac:dyDescent="0.3">
      <c r="A17" s="92"/>
      <c r="B17" s="93"/>
      <c r="C17" s="94"/>
      <c r="D17" s="33"/>
      <c r="E17" s="95" t="s">
        <v>17</v>
      </c>
      <c r="F17" s="96"/>
      <c r="G17" s="97"/>
      <c r="H17" s="98"/>
      <c r="I17" s="26"/>
    </row>
    <row r="18" spans="1:9" ht="11.4" customHeight="1" x14ac:dyDescent="0.3">
      <c r="A18" s="99"/>
      <c r="B18" s="34"/>
      <c r="C18" s="34"/>
      <c r="D18" s="34"/>
      <c r="E18" s="34"/>
      <c r="F18" s="91"/>
      <c r="G18" s="33"/>
      <c r="H18" s="33"/>
      <c r="I18" s="26"/>
    </row>
    <row r="19" spans="1:9" ht="13.8" x14ac:dyDescent="0.3">
      <c r="A19" s="78" t="s">
        <v>18</v>
      </c>
      <c r="B19" s="100"/>
      <c r="C19" s="100"/>
      <c r="D19" s="100"/>
      <c r="E19" s="100"/>
      <c r="F19" s="101"/>
      <c r="G19" s="33"/>
      <c r="H19" s="33"/>
      <c r="I19" s="26"/>
    </row>
    <row r="20" spans="1:9" ht="9.6" customHeight="1" x14ac:dyDescent="0.3">
      <c r="A20" s="90"/>
      <c r="B20" s="34"/>
      <c r="C20" s="34"/>
      <c r="D20" s="34"/>
      <c r="E20" s="34"/>
      <c r="F20" s="91"/>
      <c r="G20" s="33"/>
      <c r="H20" s="33"/>
      <c r="I20" s="26"/>
    </row>
    <row r="21" spans="1:9" ht="13.8" x14ac:dyDescent="0.3">
      <c r="A21" s="90"/>
      <c r="B21" s="34"/>
      <c r="C21" s="34"/>
      <c r="D21" s="34"/>
      <c r="E21" s="1" t="s">
        <v>19</v>
      </c>
      <c r="F21" s="33"/>
      <c r="G21" s="33"/>
      <c r="H21" s="33"/>
      <c r="I21" s="26"/>
    </row>
    <row r="22" spans="1:9" ht="27.6" x14ac:dyDescent="0.3">
      <c r="A22" s="1" t="s">
        <v>5</v>
      </c>
      <c r="B22" s="82"/>
      <c r="C22" s="68" t="s">
        <v>6</v>
      </c>
      <c r="D22" s="5" t="s">
        <v>20</v>
      </c>
      <c r="E22" s="1" t="s">
        <v>21</v>
      </c>
      <c r="F22" s="33"/>
      <c r="G22" s="33"/>
      <c r="H22" s="33"/>
      <c r="I22" s="26"/>
    </row>
    <row r="23" spans="1:9" ht="13.8" x14ac:dyDescent="0.3">
      <c r="A23" s="1">
        <v>8</v>
      </c>
      <c r="B23" s="102"/>
      <c r="C23" s="80" t="s">
        <v>22</v>
      </c>
      <c r="D23" s="3" t="s">
        <v>23</v>
      </c>
      <c r="E23" s="149">
        <f>+'Income Calc'!J12</f>
        <v>0</v>
      </c>
      <c r="F23" s="33"/>
      <c r="G23" s="33"/>
      <c r="H23" s="33"/>
      <c r="I23" s="26"/>
    </row>
    <row r="24" spans="1:9" ht="13.8" x14ac:dyDescent="0.3">
      <c r="A24" s="1">
        <v>9</v>
      </c>
      <c r="B24" s="102"/>
      <c r="C24" s="80" t="s">
        <v>24</v>
      </c>
      <c r="D24" s="3" t="s">
        <v>25</v>
      </c>
      <c r="E24" s="149">
        <f>+'Income Calc'!M22</f>
        <v>0</v>
      </c>
      <c r="F24" s="33"/>
      <c r="G24" s="33"/>
      <c r="H24" s="33"/>
      <c r="I24" s="26"/>
    </row>
    <row r="25" spans="1:9" ht="13.8" x14ac:dyDescent="0.3">
      <c r="A25" s="1">
        <v>10</v>
      </c>
      <c r="B25" s="102"/>
      <c r="C25" s="68" t="s">
        <v>26</v>
      </c>
      <c r="D25" s="3" t="s">
        <v>27</v>
      </c>
      <c r="E25" s="149">
        <f>+'Income Calc'!M25</f>
        <v>0</v>
      </c>
      <c r="F25" s="33"/>
      <c r="G25" s="33"/>
      <c r="H25" s="33"/>
      <c r="I25" s="26"/>
    </row>
    <row r="26" spans="1:9" ht="13.8" x14ac:dyDescent="0.3">
      <c r="A26" s="1">
        <v>11</v>
      </c>
      <c r="B26" s="102"/>
      <c r="C26" s="103" t="s">
        <v>28</v>
      </c>
      <c r="D26" s="3" t="s">
        <v>29</v>
      </c>
      <c r="E26" s="149">
        <f>+Assets!I16</f>
        <v>0</v>
      </c>
      <c r="F26" s="33"/>
      <c r="G26" s="33"/>
      <c r="H26" s="33"/>
      <c r="I26" s="26"/>
    </row>
    <row r="27" spans="1:9" ht="13.8" x14ac:dyDescent="0.3">
      <c r="A27" s="1">
        <v>12</v>
      </c>
      <c r="B27" s="102"/>
      <c r="C27" s="103" t="s">
        <v>30</v>
      </c>
      <c r="D27" s="3"/>
      <c r="E27" s="150" t="s">
        <v>31</v>
      </c>
      <c r="F27" s="33"/>
      <c r="G27" s="33"/>
      <c r="H27" s="33"/>
      <c r="I27" s="26"/>
    </row>
    <row r="28" spans="1:9" ht="14.4" thickBot="1" x14ac:dyDescent="0.35">
      <c r="A28" s="1">
        <v>13</v>
      </c>
      <c r="B28" s="102"/>
      <c r="C28" s="103" t="s">
        <v>32</v>
      </c>
      <c r="D28" s="38"/>
      <c r="E28" s="104">
        <f>SUM(E23:E26)</f>
        <v>0</v>
      </c>
      <c r="F28" s="33"/>
      <c r="G28" s="33"/>
      <c r="H28" s="33"/>
      <c r="I28" s="26"/>
    </row>
    <row r="29" spans="1:9" ht="7.8" customHeight="1" thickTop="1" x14ac:dyDescent="0.3">
      <c r="A29" s="33"/>
      <c r="B29" s="33"/>
      <c r="C29" s="33"/>
      <c r="D29" s="56"/>
      <c r="E29" s="105"/>
      <c r="F29" s="33"/>
      <c r="G29" s="33"/>
      <c r="H29" s="33"/>
      <c r="I29" s="26"/>
    </row>
    <row r="30" spans="1:9" ht="13.8" x14ac:dyDescent="0.3">
      <c r="A30" s="85" t="s">
        <v>33</v>
      </c>
      <c r="B30" s="106" t="s">
        <v>124</v>
      </c>
      <c r="C30" s="107"/>
      <c r="D30" s="152"/>
      <c r="E30" s="108">
        <f>+E13-E28</f>
        <v>0</v>
      </c>
      <c r="F30" s="17" t="s">
        <v>34</v>
      </c>
      <c r="G30" s="33"/>
      <c r="H30" s="33"/>
      <c r="I30" s="26"/>
    </row>
    <row r="31" spans="1:9" ht="13.8" x14ac:dyDescent="0.3">
      <c r="A31" s="85" t="s">
        <v>35</v>
      </c>
      <c r="B31" s="106" t="s">
        <v>125</v>
      </c>
      <c r="C31" s="107"/>
      <c r="D31" s="152"/>
      <c r="E31" s="109">
        <f>+E28-E14</f>
        <v>0</v>
      </c>
      <c r="F31" s="17" t="s">
        <v>36</v>
      </c>
      <c r="G31" s="33"/>
      <c r="H31" s="33"/>
      <c r="I31" s="26"/>
    </row>
    <row r="32" spans="1:9" ht="8.4" customHeight="1" x14ac:dyDescent="0.3">
      <c r="A32" s="90"/>
      <c r="B32" s="34"/>
      <c r="C32" s="34"/>
      <c r="D32" s="34"/>
      <c r="E32" s="110"/>
      <c r="F32" s="17"/>
      <c r="G32" s="33"/>
      <c r="H32" s="33"/>
      <c r="I32" s="26"/>
    </row>
    <row r="33" spans="1:9" ht="13.8" x14ac:dyDescent="0.3">
      <c r="A33" s="17" t="s">
        <v>37</v>
      </c>
      <c r="B33" s="33"/>
      <c r="C33" s="33"/>
      <c r="D33" s="33"/>
      <c r="E33" s="33"/>
      <c r="F33" s="33"/>
      <c r="G33" s="33"/>
      <c r="H33" s="33"/>
      <c r="I33" s="26"/>
    </row>
    <row r="34" spans="1:9" ht="13.8" x14ac:dyDescent="0.3">
      <c r="A34" s="111" t="s">
        <v>38</v>
      </c>
      <c r="B34" s="33"/>
      <c r="C34" s="33"/>
      <c r="D34" s="33"/>
      <c r="E34" s="33"/>
      <c r="F34" s="33"/>
      <c r="G34" s="33"/>
      <c r="H34" s="33"/>
      <c r="I34" s="26"/>
    </row>
    <row r="35" spans="1:9" ht="13.8" x14ac:dyDescent="0.3">
      <c r="A35" s="111" t="s">
        <v>39</v>
      </c>
      <c r="B35" s="33"/>
      <c r="C35" s="33"/>
      <c r="D35" s="33"/>
      <c r="E35" s="33"/>
      <c r="F35" s="33"/>
      <c r="G35" s="33"/>
      <c r="H35" s="33"/>
      <c r="I35" s="26"/>
    </row>
    <row r="36" spans="1:9" ht="3" customHeight="1" x14ac:dyDescent="0.3">
      <c r="A36" s="111"/>
      <c r="B36" s="33"/>
      <c r="C36" s="33"/>
      <c r="D36" s="33"/>
      <c r="E36" s="33"/>
      <c r="F36" s="33"/>
      <c r="G36" s="33"/>
      <c r="H36" s="33"/>
      <c r="I36" s="26"/>
    </row>
    <row r="37" spans="1:9" ht="13.8" x14ac:dyDescent="0.3">
      <c r="A37" s="17" t="s">
        <v>132</v>
      </c>
      <c r="B37" s="33"/>
      <c r="C37" s="33"/>
      <c r="D37" s="33"/>
      <c r="E37" s="33"/>
      <c r="F37" s="33"/>
      <c r="G37" s="33"/>
      <c r="H37" s="33"/>
      <c r="I37" s="26"/>
    </row>
    <row r="38" spans="1:9" x14ac:dyDescent="0.3">
      <c r="A38" s="28" t="s">
        <v>131</v>
      </c>
    </row>
    <row r="39" spans="1:9" ht="13.8" x14ac:dyDescent="0.3">
      <c r="D39" s="31" t="s">
        <v>127</v>
      </c>
    </row>
  </sheetData>
  <sheetProtection password="C666" sheet="1" objects="1" scenarios="1"/>
  <pageMargins left="0.7" right="0.7" top="0.25" bottom="0.75" header="0.3" footer="0.3"/>
  <pageSetup orientation="landscape" r:id="rId1"/>
  <headerFooter>
    <oddFooter xml:space="preserve">&amp;LRevised 3/14/19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Layout" topLeftCell="A7" zoomScaleNormal="100" workbookViewId="0">
      <selection activeCell="M25" sqref="M25"/>
    </sheetView>
  </sheetViews>
  <sheetFormatPr defaultRowHeight="13.8" x14ac:dyDescent="0.3"/>
  <cols>
    <col min="1" max="1" width="4.5546875" style="31" customWidth="1"/>
    <col min="2" max="2" width="21.88671875" style="31" customWidth="1"/>
    <col min="3" max="3" width="19.33203125" style="31" customWidth="1"/>
    <col min="4" max="4" width="10.21875" style="31" customWidth="1"/>
    <col min="5" max="5" width="11.109375" style="31" customWidth="1"/>
    <col min="6" max="6" width="12.109375" style="31" customWidth="1"/>
    <col min="7" max="7" width="2.33203125" style="31" bestFit="1" customWidth="1"/>
    <col min="8" max="8" width="8" style="31" customWidth="1"/>
    <col min="9" max="9" width="10.21875" style="31" customWidth="1"/>
    <col min="10" max="10" width="11.88671875" style="31" customWidth="1"/>
    <col min="11" max="11" width="7" style="31" customWidth="1"/>
    <col min="12" max="12" width="3.33203125" style="31" customWidth="1"/>
    <col min="13" max="13" width="11" style="31" bestFit="1" customWidth="1"/>
    <col min="14" max="16384" width="8.88671875" style="31"/>
  </cols>
  <sheetData>
    <row r="1" spans="1:13" x14ac:dyDescent="0.3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x14ac:dyDescent="0.3">
      <c r="A2" s="29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x14ac:dyDescent="0.3">
      <c r="A3" s="32"/>
      <c r="B3" s="17"/>
      <c r="C3" s="33"/>
      <c r="D3" s="33"/>
      <c r="E3" s="33"/>
      <c r="F3" s="33"/>
      <c r="G3" s="33"/>
      <c r="H3" s="33"/>
      <c r="I3" s="34"/>
      <c r="J3" s="34"/>
      <c r="K3" s="34"/>
      <c r="L3" s="35"/>
      <c r="M3" s="36"/>
    </row>
    <row r="4" spans="1:13" x14ac:dyDescent="0.3">
      <c r="A4" s="18" t="s">
        <v>40</v>
      </c>
      <c r="B4" s="17"/>
      <c r="C4" s="33"/>
      <c r="D4" s="33"/>
      <c r="E4" s="33"/>
      <c r="F4" s="33"/>
      <c r="G4" s="33"/>
      <c r="H4" s="33"/>
      <c r="I4" s="33"/>
      <c r="J4" s="33"/>
      <c r="K4" s="34"/>
      <c r="L4" s="35"/>
      <c r="M4" s="36"/>
    </row>
    <row r="5" spans="1:13" x14ac:dyDescent="0.3">
      <c r="A5" s="2"/>
      <c r="B5" s="1" t="s">
        <v>41</v>
      </c>
      <c r="C5" s="1" t="s">
        <v>7</v>
      </c>
      <c r="D5" s="1" t="s">
        <v>19</v>
      </c>
      <c r="E5" s="1" t="s">
        <v>42</v>
      </c>
      <c r="F5" s="1" t="s">
        <v>43</v>
      </c>
      <c r="G5" s="1"/>
      <c r="H5" s="1" t="s">
        <v>44</v>
      </c>
      <c r="I5" s="3"/>
      <c r="J5" s="3" t="s">
        <v>45</v>
      </c>
      <c r="K5" s="37"/>
      <c r="L5" s="38"/>
      <c r="M5" s="39"/>
    </row>
    <row r="6" spans="1:13" ht="69" x14ac:dyDescent="0.3">
      <c r="A6" s="4" t="s">
        <v>5</v>
      </c>
      <c r="B6" s="5" t="s">
        <v>46</v>
      </c>
      <c r="C6" s="40" t="s">
        <v>47</v>
      </c>
      <c r="D6" s="5" t="s">
        <v>48</v>
      </c>
      <c r="E6" s="5" t="s">
        <v>62</v>
      </c>
      <c r="F6" s="5" t="s">
        <v>122</v>
      </c>
      <c r="G6" s="6" t="s">
        <v>49</v>
      </c>
      <c r="H6" s="6" t="s">
        <v>50</v>
      </c>
      <c r="I6" s="6" t="s">
        <v>51</v>
      </c>
      <c r="J6" s="6" t="s">
        <v>67</v>
      </c>
      <c r="K6" s="37"/>
      <c r="L6" s="38"/>
      <c r="M6" s="39"/>
    </row>
    <row r="7" spans="1:13" x14ac:dyDescent="0.3">
      <c r="A7" s="4" t="s">
        <v>52</v>
      </c>
      <c r="B7" s="41"/>
      <c r="C7" s="41"/>
      <c r="D7" s="42"/>
      <c r="E7" s="1"/>
      <c r="F7" s="43"/>
      <c r="G7" s="44" t="s">
        <v>49</v>
      </c>
      <c r="H7" s="13" t="b">
        <f>IF(E7="weekly",52,IF(E7="bi-weekly",26,IF(E7="semi-monthly",24,IF(E7="monthly",12,IF(E7="0",0)))))</f>
        <v>0</v>
      </c>
      <c r="I7" s="44" t="s">
        <v>51</v>
      </c>
      <c r="J7" s="11">
        <f>+F7*H7</f>
        <v>0</v>
      </c>
      <c r="K7" s="37"/>
      <c r="L7" s="38"/>
      <c r="M7" s="39"/>
    </row>
    <row r="8" spans="1:13" x14ac:dyDescent="0.3">
      <c r="A8" s="4" t="s">
        <v>52</v>
      </c>
      <c r="B8" s="45"/>
      <c r="C8" s="41"/>
      <c r="D8" s="46"/>
      <c r="E8" s="1"/>
      <c r="F8" s="8"/>
      <c r="G8" s="12" t="s">
        <v>49</v>
      </c>
      <c r="H8" s="13" t="b">
        <f>IF(E8="weekly",52,IF(E8="bi-weekly",26,IF(E8="semi-monthly",24,IF(E8="monthly",12,IF(E8="0",0)))))</f>
        <v>0</v>
      </c>
      <c r="I8" s="12" t="s">
        <v>51</v>
      </c>
      <c r="J8" s="11">
        <f>+F8*H8</f>
        <v>0</v>
      </c>
      <c r="K8" s="37"/>
      <c r="L8" s="38"/>
      <c r="M8" s="39"/>
    </row>
    <row r="9" spans="1:13" x14ac:dyDescent="0.3">
      <c r="A9" s="4" t="s">
        <v>52</v>
      </c>
      <c r="B9" s="45"/>
      <c r="C9" s="41"/>
      <c r="D9" s="46"/>
      <c r="E9" s="1"/>
      <c r="F9" s="8"/>
      <c r="G9" s="12" t="s">
        <v>49</v>
      </c>
      <c r="H9" s="13" t="b">
        <f>IF(E9="weekly",52,IF(E9="bi-weekly",26,IF(E9="semi-monthly",24,IF(E9="monthly",12,IF(E9="0",0)))))</f>
        <v>0</v>
      </c>
      <c r="I9" s="12" t="s">
        <v>51</v>
      </c>
      <c r="J9" s="11">
        <f>+F9*H9</f>
        <v>0</v>
      </c>
      <c r="K9" s="37"/>
      <c r="L9" s="38"/>
      <c r="M9" s="39"/>
    </row>
    <row r="10" spans="1:13" x14ac:dyDescent="0.3">
      <c r="A10" s="4" t="s">
        <v>52</v>
      </c>
      <c r="B10" s="45"/>
      <c r="C10" s="41"/>
      <c r="D10" s="46"/>
      <c r="E10" s="1"/>
      <c r="F10" s="8"/>
      <c r="G10" s="12" t="s">
        <v>49</v>
      </c>
      <c r="H10" s="13" t="b">
        <f>IF(E10="weekly",52,IF(E10="bi-weekly",26,IF(E10="semi-monthly",24,IF(E10="monthly",12,IF(E10="0",0)))))</f>
        <v>0</v>
      </c>
      <c r="I10" s="12" t="s">
        <v>51</v>
      </c>
      <c r="J10" s="11">
        <f>+F10*H10</f>
        <v>0</v>
      </c>
      <c r="K10" s="37"/>
      <c r="L10" s="38"/>
      <c r="M10" s="39"/>
    </row>
    <row r="11" spans="1:13" x14ac:dyDescent="0.3">
      <c r="A11" s="4" t="s">
        <v>52</v>
      </c>
      <c r="B11" s="45"/>
      <c r="C11" s="41"/>
      <c r="D11" s="46"/>
      <c r="E11" s="1"/>
      <c r="F11" s="8"/>
      <c r="G11" s="12" t="s">
        <v>49</v>
      </c>
      <c r="H11" s="13" t="b">
        <f>IF(E11="weekly",52,IF(E11="bi-weekly",26,IF(E11="semi-monthly",24,IF(E11="monthly",12,IF(E11="0",0)))))</f>
        <v>0</v>
      </c>
      <c r="I11" s="12" t="s">
        <v>51</v>
      </c>
      <c r="J11" s="11">
        <f>+F11*H11</f>
        <v>0</v>
      </c>
      <c r="K11" s="37"/>
      <c r="L11" s="38"/>
      <c r="M11" s="39"/>
    </row>
    <row r="12" spans="1:13" ht="14.4" thickBot="1" x14ac:dyDescent="0.35">
      <c r="A12" s="14" t="s">
        <v>23</v>
      </c>
      <c r="B12" s="48"/>
      <c r="C12" s="49"/>
      <c r="D12" s="49"/>
      <c r="E12" s="49"/>
      <c r="F12" s="49"/>
      <c r="G12" s="63"/>
      <c r="H12" s="157"/>
      <c r="I12" s="50" t="s">
        <v>53</v>
      </c>
      <c r="J12" s="51">
        <f>SUM(J7:J11)</f>
        <v>0</v>
      </c>
      <c r="K12" s="37"/>
      <c r="L12" s="38"/>
      <c r="M12" s="39"/>
    </row>
    <row r="13" spans="1:13" ht="14.4" thickTop="1" x14ac:dyDescent="0.3">
      <c r="A13" s="52"/>
      <c r="B13" s="53"/>
      <c r="C13" s="54"/>
      <c r="D13" s="54"/>
      <c r="E13" s="54"/>
      <c r="F13" s="54"/>
      <c r="G13" s="54"/>
      <c r="H13" s="34"/>
      <c r="I13" s="38"/>
      <c r="J13" s="55"/>
      <c r="K13" s="37"/>
      <c r="L13" s="38"/>
      <c r="M13" s="39"/>
    </row>
    <row r="14" spans="1:13" x14ac:dyDescent="0.3">
      <c r="A14" s="18" t="s">
        <v>54</v>
      </c>
      <c r="B14" s="33"/>
      <c r="C14" s="33"/>
      <c r="D14" s="33"/>
      <c r="E14" s="33"/>
      <c r="F14" s="33"/>
      <c r="G14" s="33"/>
      <c r="H14" s="33"/>
      <c r="I14" s="56"/>
      <c r="J14" s="56"/>
      <c r="K14" s="56"/>
      <c r="L14" s="57"/>
      <c r="M14" s="56"/>
    </row>
    <row r="15" spans="1:13" x14ac:dyDescent="0.3">
      <c r="A15" s="2"/>
      <c r="B15" s="1" t="s">
        <v>41</v>
      </c>
      <c r="C15" s="1" t="s">
        <v>7</v>
      </c>
      <c r="D15" s="1" t="s">
        <v>19</v>
      </c>
      <c r="E15" s="1" t="s">
        <v>42</v>
      </c>
      <c r="F15" s="1" t="s">
        <v>55</v>
      </c>
      <c r="G15" s="1"/>
      <c r="H15" s="1" t="s">
        <v>56</v>
      </c>
      <c r="I15" s="3" t="s">
        <v>57</v>
      </c>
      <c r="J15" s="3"/>
      <c r="K15" s="3" t="s">
        <v>58</v>
      </c>
      <c r="L15" s="3"/>
      <c r="M15" s="3" t="s">
        <v>59</v>
      </c>
    </row>
    <row r="16" spans="1:13" ht="69" x14ac:dyDescent="0.3">
      <c r="A16" s="4" t="s">
        <v>5</v>
      </c>
      <c r="B16" s="5" t="s">
        <v>60</v>
      </c>
      <c r="C16" s="5" t="s">
        <v>61</v>
      </c>
      <c r="D16" s="5" t="s">
        <v>48</v>
      </c>
      <c r="E16" s="5" t="s">
        <v>62</v>
      </c>
      <c r="F16" s="5" t="s">
        <v>63</v>
      </c>
      <c r="G16" s="58" t="s">
        <v>64</v>
      </c>
      <c r="H16" s="5" t="s">
        <v>65</v>
      </c>
      <c r="I16" s="6" t="s">
        <v>66</v>
      </c>
      <c r="J16" s="6" t="s">
        <v>49</v>
      </c>
      <c r="K16" s="6" t="s">
        <v>50</v>
      </c>
      <c r="L16" s="6" t="s">
        <v>51</v>
      </c>
      <c r="M16" s="6" t="s">
        <v>67</v>
      </c>
    </row>
    <row r="17" spans="1:13" x14ac:dyDescent="0.3">
      <c r="A17" s="4" t="s">
        <v>68</v>
      </c>
      <c r="B17" s="7">
        <f t="shared" ref="B17:C21" si="0">+B7</f>
        <v>0</v>
      </c>
      <c r="C17" s="7">
        <f t="shared" si="0"/>
        <v>0</v>
      </c>
      <c r="D17" s="46"/>
      <c r="E17" s="1"/>
      <c r="F17" s="8"/>
      <c r="G17" s="9" t="s">
        <v>64</v>
      </c>
      <c r="H17" s="10"/>
      <c r="I17" s="11">
        <f>+IF(F17=0,0,F17/H17)</f>
        <v>0</v>
      </c>
      <c r="J17" s="12" t="s">
        <v>49</v>
      </c>
      <c r="K17" s="13" t="b">
        <f>IF(E17="weekly",52,IF(E17="bi-weekly",26,IF(E17="semi-monthly",24,IF(E17="monthly",12,IF(E17="0",0)))))</f>
        <v>0</v>
      </c>
      <c r="L17" s="12" t="s">
        <v>51</v>
      </c>
      <c r="M17" s="11">
        <f>IF(I17=0,0,I17*K17)</f>
        <v>0</v>
      </c>
    </row>
    <row r="18" spans="1:13" x14ac:dyDescent="0.3">
      <c r="A18" s="4" t="s">
        <v>68</v>
      </c>
      <c r="B18" s="7">
        <f t="shared" si="0"/>
        <v>0</v>
      </c>
      <c r="C18" s="7">
        <f t="shared" si="0"/>
        <v>0</v>
      </c>
      <c r="D18" s="46"/>
      <c r="E18" s="1"/>
      <c r="F18" s="8"/>
      <c r="G18" s="9" t="s">
        <v>64</v>
      </c>
      <c r="H18" s="10"/>
      <c r="I18" s="11">
        <f t="shared" ref="I18:I21" si="1">+IF(F18=0,0,F18/H18)</f>
        <v>0</v>
      </c>
      <c r="J18" s="12" t="s">
        <v>49</v>
      </c>
      <c r="K18" s="13" t="b">
        <f t="shared" ref="K18:K21" si="2">IF(E18="weekly",52,IF(E18="bi-weekly",26,IF(E18="semi-monthly",24,IF(E18="monthly",12,IF(E18="0",0)))))</f>
        <v>0</v>
      </c>
      <c r="L18" s="12" t="s">
        <v>51</v>
      </c>
      <c r="M18" s="11">
        <f t="shared" ref="M18:M21" si="3">IF(I18=0,0,I18*K18)</f>
        <v>0</v>
      </c>
    </row>
    <row r="19" spans="1:13" x14ac:dyDescent="0.3">
      <c r="A19" s="4" t="s">
        <v>68</v>
      </c>
      <c r="B19" s="7">
        <f t="shared" si="0"/>
        <v>0</v>
      </c>
      <c r="C19" s="7">
        <f t="shared" si="0"/>
        <v>0</v>
      </c>
      <c r="D19" s="46"/>
      <c r="E19" s="1"/>
      <c r="F19" s="8"/>
      <c r="G19" s="9" t="s">
        <v>64</v>
      </c>
      <c r="H19" s="10"/>
      <c r="I19" s="11">
        <f t="shared" si="1"/>
        <v>0</v>
      </c>
      <c r="J19" s="12" t="s">
        <v>49</v>
      </c>
      <c r="K19" s="13" t="b">
        <f t="shared" si="2"/>
        <v>0</v>
      </c>
      <c r="L19" s="12" t="s">
        <v>51</v>
      </c>
      <c r="M19" s="11">
        <f t="shared" si="3"/>
        <v>0</v>
      </c>
    </row>
    <row r="20" spans="1:13" x14ac:dyDescent="0.3">
      <c r="A20" s="4" t="s">
        <v>68</v>
      </c>
      <c r="B20" s="7">
        <f t="shared" si="0"/>
        <v>0</v>
      </c>
      <c r="C20" s="7">
        <f t="shared" si="0"/>
        <v>0</v>
      </c>
      <c r="D20" s="46"/>
      <c r="E20" s="1"/>
      <c r="F20" s="8"/>
      <c r="G20" s="9" t="s">
        <v>64</v>
      </c>
      <c r="H20" s="10"/>
      <c r="I20" s="11">
        <f t="shared" si="1"/>
        <v>0</v>
      </c>
      <c r="J20" s="12" t="s">
        <v>49</v>
      </c>
      <c r="K20" s="13" t="b">
        <f t="shared" si="2"/>
        <v>0</v>
      </c>
      <c r="L20" s="12" t="s">
        <v>51</v>
      </c>
      <c r="M20" s="11">
        <f t="shared" si="3"/>
        <v>0</v>
      </c>
    </row>
    <row r="21" spans="1:13" x14ac:dyDescent="0.3">
      <c r="A21" s="4" t="s">
        <v>68</v>
      </c>
      <c r="B21" s="7">
        <f t="shared" si="0"/>
        <v>0</v>
      </c>
      <c r="C21" s="7">
        <f t="shared" si="0"/>
        <v>0</v>
      </c>
      <c r="D21" s="46"/>
      <c r="E21" s="1"/>
      <c r="F21" s="8"/>
      <c r="G21" s="9" t="s">
        <v>64</v>
      </c>
      <c r="H21" s="10"/>
      <c r="I21" s="11">
        <f t="shared" si="1"/>
        <v>0</v>
      </c>
      <c r="J21" s="12" t="s">
        <v>49</v>
      </c>
      <c r="K21" s="13" t="b">
        <f t="shared" si="2"/>
        <v>0</v>
      </c>
      <c r="L21" s="12" t="s">
        <v>51</v>
      </c>
      <c r="M21" s="11">
        <f t="shared" si="3"/>
        <v>0</v>
      </c>
    </row>
    <row r="22" spans="1:13" ht="14.4" thickBot="1" x14ac:dyDescent="0.35">
      <c r="A22" s="14" t="s">
        <v>25</v>
      </c>
      <c r="B22" s="59"/>
      <c r="C22" s="60"/>
      <c r="D22" s="60"/>
      <c r="E22" s="60"/>
      <c r="F22" s="60"/>
      <c r="G22" s="60"/>
      <c r="H22" s="61"/>
      <c r="I22" s="62"/>
      <c r="J22" s="62"/>
      <c r="K22" s="50" t="s">
        <v>69</v>
      </c>
      <c r="L22" s="63"/>
      <c r="M22" s="15">
        <f>SUM(M17:M21)</f>
        <v>0</v>
      </c>
    </row>
    <row r="23" spans="1:13" ht="14.4" thickTop="1" x14ac:dyDescent="0.3">
      <c r="A23" s="16"/>
      <c r="B23" s="64"/>
      <c r="C23" s="65"/>
      <c r="D23" s="65"/>
      <c r="E23" s="65"/>
      <c r="F23" s="65"/>
      <c r="G23" s="65"/>
      <c r="H23" s="65"/>
      <c r="I23" s="153"/>
      <c r="J23" s="153"/>
      <c r="K23" s="153"/>
      <c r="L23" s="153"/>
      <c r="M23" s="153"/>
    </row>
    <row r="24" spans="1:13" x14ac:dyDescent="0.3">
      <c r="A24" s="16"/>
      <c r="B24" s="66" t="s">
        <v>70</v>
      </c>
      <c r="C24" s="65"/>
      <c r="D24" s="65"/>
      <c r="E24" s="65"/>
      <c r="F24" s="65"/>
      <c r="G24" s="65"/>
      <c r="H24" s="65"/>
      <c r="I24" s="153"/>
      <c r="J24" s="153"/>
      <c r="K24" s="153"/>
      <c r="L24" s="153"/>
      <c r="M24" s="153"/>
    </row>
    <row r="25" spans="1:13" x14ac:dyDescent="0.3">
      <c r="A25" s="14" t="s">
        <v>27</v>
      </c>
      <c r="B25" s="67" t="s">
        <v>71</v>
      </c>
      <c r="C25" s="60"/>
      <c r="D25" s="60"/>
      <c r="E25" s="60"/>
      <c r="F25" s="60"/>
      <c r="G25" s="60"/>
      <c r="H25" s="60"/>
      <c r="I25" s="154"/>
      <c r="J25" s="154"/>
      <c r="K25" s="154"/>
      <c r="L25" s="131" t="s">
        <v>72</v>
      </c>
      <c r="M25" s="8"/>
    </row>
    <row r="26" spans="1:13" x14ac:dyDescent="0.3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 x14ac:dyDescent="0.3">
      <c r="B27" s="33"/>
      <c r="C27" s="33"/>
      <c r="D27" s="33"/>
      <c r="E27" s="33" t="s">
        <v>129</v>
      </c>
      <c r="F27" s="33"/>
      <c r="G27" s="33"/>
      <c r="H27" s="33"/>
      <c r="I27" s="33"/>
      <c r="J27" s="33"/>
      <c r="K27" s="33"/>
      <c r="L27" s="33"/>
      <c r="M27" s="33"/>
    </row>
    <row r="28" spans="1:13" x14ac:dyDescent="0.3">
      <c r="A28" s="69" t="s">
        <v>73</v>
      </c>
    </row>
    <row r="29" spans="1:13" x14ac:dyDescent="0.3">
      <c r="A29" s="70" t="s">
        <v>74</v>
      </c>
    </row>
    <row r="30" spans="1:13" x14ac:dyDescent="0.3">
      <c r="A30" s="18" t="s">
        <v>75</v>
      </c>
    </row>
    <row r="31" spans="1:13" x14ac:dyDescent="0.3">
      <c r="A31" s="18" t="s">
        <v>123</v>
      </c>
      <c r="B31" s="18"/>
    </row>
    <row r="32" spans="1:13" x14ac:dyDescent="0.3">
      <c r="A32" s="18" t="s">
        <v>76</v>
      </c>
      <c r="B32" s="18"/>
    </row>
    <row r="33" spans="1:2" x14ac:dyDescent="0.3">
      <c r="A33" s="70" t="s">
        <v>77</v>
      </c>
      <c r="B33" s="18"/>
    </row>
    <row r="34" spans="1:2" x14ac:dyDescent="0.3">
      <c r="A34" s="18" t="s">
        <v>78</v>
      </c>
      <c r="B34" s="18"/>
    </row>
    <row r="35" spans="1:2" x14ac:dyDescent="0.3">
      <c r="A35" s="18" t="s">
        <v>79</v>
      </c>
      <c r="B35" s="18"/>
    </row>
    <row r="36" spans="1:2" x14ac:dyDescent="0.3">
      <c r="A36" s="18" t="s">
        <v>80</v>
      </c>
      <c r="B36" s="18"/>
    </row>
    <row r="37" spans="1:2" x14ac:dyDescent="0.3">
      <c r="A37" s="18" t="s">
        <v>81</v>
      </c>
      <c r="B37" s="18"/>
    </row>
    <row r="38" spans="1:2" x14ac:dyDescent="0.3">
      <c r="A38" s="70"/>
    </row>
    <row r="39" spans="1:2" x14ac:dyDescent="0.3">
      <c r="A39" s="71" t="s">
        <v>82</v>
      </c>
    </row>
    <row r="40" spans="1:2" x14ac:dyDescent="0.3">
      <c r="A40" s="69" t="s">
        <v>83</v>
      </c>
    </row>
    <row r="41" spans="1:2" x14ac:dyDescent="0.3">
      <c r="A41" s="69" t="s">
        <v>84</v>
      </c>
    </row>
    <row r="42" spans="1:2" x14ac:dyDescent="0.3">
      <c r="A42" s="69" t="s">
        <v>85</v>
      </c>
    </row>
    <row r="63" spans="5:5" x14ac:dyDescent="0.3">
      <c r="E63" s="31" t="s">
        <v>128</v>
      </c>
    </row>
  </sheetData>
  <sheetProtection sheet="1" objects="1" scenarios="1"/>
  <dataValidations count="1">
    <dataValidation type="list" allowBlank="1" showInputMessage="1" showErrorMessage="1" sqref="E7:E11 E17:E21">
      <formula1>payfreq</formula1>
    </dataValidation>
  </dataValidations>
  <pageMargins left="0" right="0" top="0.75" bottom="0.75" header="0" footer="0.3"/>
  <pageSetup orientation="landscape" r:id="rId1"/>
  <headerFooter>
    <oddFooter xml:space="preserve">&amp;LRevised 3/14/19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view="pageLayout" zoomScaleNormal="100" workbookViewId="0">
      <selection activeCell="H9" sqref="H9"/>
    </sheetView>
  </sheetViews>
  <sheetFormatPr defaultRowHeight="15" x14ac:dyDescent="0.35"/>
  <cols>
    <col min="1" max="1" width="5.5546875" style="27" customWidth="1"/>
    <col min="2" max="2" width="15.33203125" style="27" customWidth="1"/>
    <col min="3" max="3" width="18.33203125" style="27" customWidth="1"/>
    <col min="4" max="4" width="10.6640625" style="27" customWidth="1"/>
    <col min="5" max="5" width="11.6640625" style="27" customWidth="1"/>
    <col min="6" max="7" width="10.88671875" style="27" customWidth="1"/>
    <col min="8" max="8" width="10.6640625" style="27" customWidth="1"/>
    <col min="9" max="9" width="12.44140625" style="27" customWidth="1"/>
    <col min="10" max="10" width="13.77734375" style="27" customWidth="1"/>
    <col min="11" max="11" width="11" style="27" customWidth="1"/>
    <col min="12" max="16384" width="8.88671875" style="27"/>
  </cols>
  <sheetData>
    <row r="1" spans="1:11" x14ac:dyDescent="0.35">
      <c r="A1" s="73" t="s">
        <v>0</v>
      </c>
      <c r="B1" s="30"/>
      <c r="C1" s="30"/>
      <c r="D1" s="30"/>
      <c r="E1" s="30"/>
      <c r="F1" s="30"/>
      <c r="G1" s="30"/>
      <c r="H1" s="30"/>
      <c r="I1" s="30"/>
      <c r="J1" s="33"/>
      <c r="K1" s="33"/>
    </row>
    <row r="2" spans="1:11" x14ac:dyDescent="0.35">
      <c r="A2" s="73" t="s">
        <v>1</v>
      </c>
      <c r="B2" s="30"/>
      <c r="C2" s="30"/>
      <c r="D2" s="30"/>
      <c r="E2" s="30"/>
      <c r="F2" s="30"/>
      <c r="G2" s="30"/>
      <c r="H2" s="30"/>
      <c r="I2" s="30"/>
      <c r="J2" s="33"/>
      <c r="K2" s="33"/>
    </row>
    <row r="3" spans="1:11" x14ac:dyDescent="0.35">
      <c r="A3" s="73" t="s">
        <v>86</v>
      </c>
      <c r="B3" s="112"/>
      <c r="C3" s="73"/>
      <c r="D3" s="73"/>
      <c r="E3" s="73"/>
      <c r="F3" s="73"/>
      <c r="G3" s="73"/>
      <c r="H3" s="73"/>
      <c r="I3" s="73"/>
      <c r="J3" s="33"/>
      <c r="K3" s="33"/>
    </row>
    <row r="4" spans="1:11" ht="3.6" customHeight="1" x14ac:dyDescent="0.35">
      <c r="A4" s="33"/>
      <c r="B4" s="113"/>
      <c r="C4" s="33"/>
      <c r="D4" s="33"/>
      <c r="E4" s="33"/>
      <c r="F4" s="33"/>
      <c r="G4" s="33"/>
      <c r="H4" s="33"/>
      <c r="I4" s="33"/>
      <c r="J4" s="33"/>
      <c r="K4" s="33"/>
    </row>
    <row r="5" spans="1:11" x14ac:dyDescent="0.35">
      <c r="A5" s="106"/>
      <c r="B5" s="1" t="s">
        <v>41</v>
      </c>
      <c r="C5" s="1" t="s">
        <v>7</v>
      </c>
      <c r="D5" s="1" t="s">
        <v>19</v>
      </c>
      <c r="E5" s="1" t="s">
        <v>42</v>
      </c>
      <c r="F5" s="1" t="s">
        <v>43</v>
      </c>
      <c r="G5" s="1" t="s">
        <v>87</v>
      </c>
      <c r="H5" s="3" t="s">
        <v>44</v>
      </c>
      <c r="I5" s="3" t="s">
        <v>88</v>
      </c>
      <c r="J5" s="3" t="s">
        <v>45</v>
      </c>
      <c r="K5" s="33"/>
    </row>
    <row r="6" spans="1:11" ht="55.8" x14ac:dyDescent="0.35">
      <c r="A6" s="1" t="s">
        <v>5</v>
      </c>
      <c r="B6" s="5" t="s">
        <v>89</v>
      </c>
      <c r="C6" s="5" t="s">
        <v>90</v>
      </c>
      <c r="D6" s="5" t="s">
        <v>91</v>
      </c>
      <c r="E6" s="5" t="s">
        <v>92</v>
      </c>
      <c r="F6" s="5" t="s">
        <v>93</v>
      </c>
      <c r="G6" s="5" t="s">
        <v>94</v>
      </c>
      <c r="H6" s="114" t="s">
        <v>95</v>
      </c>
      <c r="I6" s="6" t="s">
        <v>96</v>
      </c>
      <c r="J6" s="6" t="s">
        <v>126</v>
      </c>
      <c r="K6" s="33"/>
    </row>
    <row r="7" spans="1:11" x14ac:dyDescent="0.35">
      <c r="A7" s="1" t="s">
        <v>97</v>
      </c>
      <c r="B7" s="115"/>
      <c r="C7" s="115"/>
      <c r="D7" s="116"/>
      <c r="E7" s="117"/>
      <c r="F7" s="117"/>
      <c r="G7" s="8"/>
      <c r="H7" s="118">
        <v>0.01</v>
      </c>
      <c r="I7" s="11">
        <f>IF(G7=0,0,G7*H7)</f>
        <v>0</v>
      </c>
      <c r="J7" s="119"/>
      <c r="K7" s="33"/>
    </row>
    <row r="8" spans="1:11" x14ac:dyDescent="0.35">
      <c r="A8" s="1" t="s">
        <v>97</v>
      </c>
      <c r="B8" s="115"/>
      <c r="C8" s="115"/>
      <c r="D8" s="116"/>
      <c r="E8" s="117"/>
      <c r="F8" s="117"/>
      <c r="G8" s="8"/>
      <c r="H8" s="118">
        <v>0.01</v>
      </c>
      <c r="I8" s="11">
        <f t="shared" ref="I8:I13" si="0">IF(G8=0,0,G8*H8)</f>
        <v>0</v>
      </c>
      <c r="J8" s="119"/>
      <c r="K8" s="33"/>
    </row>
    <row r="9" spans="1:11" x14ac:dyDescent="0.35">
      <c r="A9" s="1" t="s">
        <v>97</v>
      </c>
      <c r="B9" s="115"/>
      <c r="C9" s="115"/>
      <c r="D9" s="116"/>
      <c r="E9" s="117"/>
      <c r="F9" s="117"/>
      <c r="G9" s="8"/>
      <c r="H9" s="118">
        <v>0.01</v>
      </c>
      <c r="I9" s="11">
        <f t="shared" si="0"/>
        <v>0</v>
      </c>
      <c r="J9" s="119"/>
      <c r="K9" s="33"/>
    </row>
    <row r="10" spans="1:11" x14ac:dyDescent="0.35">
      <c r="A10" s="1" t="s">
        <v>97</v>
      </c>
      <c r="B10" s="115"/>
      <c r="C10" s="120"/>
      <c r="D10" s="46"/>
      <c r="E10" s="117"/>
      <c r="F10" s="117"/>
      <c r="G10" s="8"/>
      <c r="H10" s="118">
        <v>0.01</v>
      </c>
      <c r="I10" s="11">
        <f t="shared" si="0"/>
        <v>0</v>
      </c>
      <c r="J10" s="119"/>
      <c r="K10" s="33"/>
    </row>
    <row r="11" spans="1:11" x14ac:dyDescent="0.35">
      <c r="A11" s="1" t="s">
        <v>97</v>
      </c>
      <c r="B11" s="115"/>
      <c r="C11" s="120"/>
      <c r="D11" s="46"/>
      <c r="E11" s="117"/>
      <c r="F11" s="117"/>
      <c r="G11" s="8"/>
      <c r="H11" s="118">
        <v>0.01</v>
      </c>
      <c r="I11" s="11">
        <f t="shared" si="0"/>
        <v>0</v>
      </c>
      <c r="J11" s="119"/>
      <c r="K11" s="33"/>
    </row>
    <row r="12" spans="1:11" x14ac:dyDescent="0.35">
      <c r="A12" s="1" t="s">
        <v>97</v>
      </c>
      <c r="B12" s="115"/>
      <c r="C12" s="120"/>
      <c r="D12" s="46"/>
      <c r="E12" s="117"/>
      <c r="F12" s="117"/>
      <c r="G12" s="121"/>
      <c r="H12" s="118">
        <v>0.01</v>
      </c>
      <c r="I12" s="11">
        <f t="shared" si="0"/>
        <v>0</v>
      </c>
      <c r="J12" s="119"/>
      <c r="K12" s="33"/>
    </row>
    <row r="13" spans="1:11" x14ac:dyDescent="0.35">
      <c r="A13" s="1" t="s">
        <v>97</v>
      </c>
      <c r="B13" s="115"/>
      <c r="C13" s="120"/>
      <c r="D13" s="46"/>
      <c r="E13" s="117"/>
      <c r="F13" s="117"/>
      <c r="G13" s="121"/>
      <c r="H13" s="118">
        <v>0.01</v>
      </c>
      <c r="I13" s="11">
        <f t="shared" si="0"/>
        <v>0</v>
      </c>
      <c r="J13" s="122"/>
      <c r="K13" s="33"/>
    </row>
    <row r="14" spans="1:11" ht="15.6" thickBot="1" x14ac:dyDescent="0.4">
      <c r="A14" s="47" t="s">
        <v>98</v>
      </c>
      <c r="B14" s="123"/>
      <c r="C14" s="124"/>
      <c r="D14" s="124"/>
      <c r="E14" s="124"/>
      <c r="F14" s="75" t="s">
        <v>99</v>
      </c>
      <c r="G14" s="155">
        <f>SUM(G7:G13)</f>
        <v>0</v>
      </c>
      <c r="H14" s="125"/>
      <c r="I14" s="126"/>
      <c r="J14" s="148">
        <f>IF(Summary!E11&lt;=80%,75000-G14,100000-G14)</f>
        <v>75000</v>
      </c>
      <c r="K14" s="33"/>
    </row>
    <row r="15" spans="1:11" ht="8.4" customHeight="1" thickTop="1" x14ac:dyDescent="0.35">
      <c r="A15" s="90"/>
      <c r="B15" s="127"/>
      <c r="C15" s="124"/>
      <c r="D15" s="124"/>
      <c r="E15" s="124"/>
      <c r="F15" s="128"/>
      <c r="G15" s="129"/>
      <c r="H15" s="125"/>
      <c r="I15" s="126"/>
      <c r="J15" s="56"/>
      <c r="K15" s="33"/>
    </row>
    <row r="16" spans="1:11" ht="15.6" thickBot="1" x14ac:dyDescent="0.4">
      <c r="A16" s="47" t="s">
        <v>29</v>
      </c>
      <c r="B16" s="59"/>
      <c r="C16" s="60"/>
      <c r="D16" s="60"/>
      <c r="E16" s="60"/>
      <c r="F16" s="60"/>
      <c r="G16" s="130"/>
      <c r="H16" s="131" t="s">
        <v>100</v>
      </c>
      <c r="I16" s="132">
        <f>SUM(I7:I13)</f>
        <v>0</v>
      </c>
      <c r="J16" s="151"/>
      <c r="K16" s="33"/>
    </row>
    <row r="17" spans="1:11" ht="6" customHeight="1" thickTop="1" x14ac:dyDescent="0.35">
      <c r="A17" s="90"/>
      <c r="B17" s="133"/>
      <c r="C17" s="134"/>
      <c r="D17" s="134"/>
      <c r="E17" s="134"/>
      <c r="F17" s="134"/>
      <c r="G17" s="135"/>
      <c r="H17" s="136"/>
      <c r="I17" s="137"/>
      <c r="J17" s="56"/>
      <c r="K17" s="33"/>
    </row>
    <row r="18" spans="1:11" x14ac:dyDescent="0.35">
      <c r="A18" s="99" t="s">
        <v>101</v>
      </c>
      <c r="B18" s="133"/>
      <c r="C18" s="134"/>
      <c r="D18" s="134"/>
      <c r="E18" s="134"/>
      <c r="F18" s="134"/>
      <c r="G18" s="135"/>
      <c r="H18" s="136"/>
      <c r="I18" s="137"/>
      <c r="J18" s="138"/>
      <c r="K18" s="33"/>
    </row>
    <row r="19" spans="1:11" x14ac:dyDescent="0.35">
      <c r="A19" s="106"/>
      <c r="B19" s="47" t="s">
        <v>41</v>
      </c>
      <c r="C19" s="47" t="s">
        <v>7</v>
      </c>
      <c r="D19" s="47" t="s">
        <v>19</v>
      </c>
      <c r="E19" s="47" t="s">
        <v>42</v>
      </c>
      <c r="F19" s="47" t="s">
        <v>43</v>
      </c>
      <c r="G19" s="139" t="s">
        <v>87</v>
      </c>
      <c r="H19" s="140" t="s">
        <v>44</v>
      </c>
      <c r="I19" s="141"/>
      <c r="J19" s="56"/>
      <c r="K19" s="33"/>
    </row>
    <row r="20" spans="1:11" ht="42" x14ac:dyDescent="0.35">
      <c r="A20" s="1" t="s">
        <v>5</v>
      </c>
      <c r="B20" s="142" t="s">
        <v>102</v>
      </c>
      <c r="C20" s="142" t="s">
        <v>90</v>
      </c>
      <c r="D20" s="5" t="s">
        <v>91</v>
      </c>
      <c r="E20" s="142" t="s">
        <v>92</v>
      </c>
      <c r="F20" s="142" t="s">
        <v>93</v>
      </c>
      <c r="G20" s="142" t="s">
        <v>94</v>
      </c>
      <c r="H20" s="143" t="s">
        <v>103</v>
      </c>
      <c r="I20" s="144"/>
      <c r="J20" s="56"/>
      <c r="K20" s="33"/>
    </row>
    <row r="21" spans="1:11" x14ac:dyDescent="0.35">
      <c r="A21" s="1" t="s">
        <v>104</v>
      </c>
      <c r="B21" s="115"/>
      <c r="C21" s="120"/>
      <c r="D21" s="116"/>
      <c r="E21" s="117"/>
      <c r="F21" s="117"/>
      <c r="G21" s="8"/>
      <c r="H21" s="145">
        <v>0</v>
      </c>
      <c r="I21" s="146"/>
      <c r="J21" s="56"/>
      <c r="K21" s="33"/>
    </row>
    <row r="22" spans="1:11" x14ac:dyDescent="0.35">
      <c r="A22" s="1" t="s">
        <v>104</v>
      </c>
      <c r="B22" s="115"/>
      <c r="C22" s="120"/>
      <c r="D22" s="116"/>
      <c r="E22" s="117"/>
      <c r="F22" s="117"/>
      <c r="G22" s="8"/>
      <c r="H22" s="145">
        <v>0</v>
      </c>
      <c r="I22" s="146"/>
      <c r="J22" s="56"/>
      <c r="K22" s="33"/>
    </row>
    <row r="23" spans="1:11" x14ac:dyDescent="0.35">
      <c r="A23" s="1" t="s">
        <v>104</v>
      </c>
      <c r="B23" s="115"/>
      <c r="C23" s="120"/>
      <c r="D23" s="116"/>
      <c r="E23" s="117"/>
      <c r="F23" s="117"/>
      <c r="G23" s="8"/>
      <c r="H23" s="145">
        <v>0</v>
      </c>
      <c r="I23" s="146"/>
      <c r="J23" s="56"/>
      <c r="K23" s="33"/>
    </row>
    <row r="24" spans="1:11" ht="15.6" thickBot="1" x14ac:dyDescent="0.4">
      <c r="A24" s="47" t="s">
        <v>105</v>
      </c>
      <c r="B24" s="48"/>
      <c r="C24" s="49"/>
      <c r="D24" s="49"/>
      <c r="E24" s="49"/>
      <c r="F24" s="68" t="s">
        <v>106</v>
      </c>
      <c r="G24" s="156">
        <f>SUM(G21:G23)</f>
        <v>0</v>
      </c>
      <c r="H24" s="33"/>
      <c r="I24" s="33"/>
      <c r="J24" s="33"/>
      <c r="K24" s="33"/>
    </row>
    <row r="25" spans="1:11" ht="5.4" customHeight="1" thickTop="1" x14ac:dyDescent="0.35">
      <c r="A25" s="89"/>
      <c r="B25" s="53"/>
      <c r="C25" s="54"/>
      <c r="D25" s="54"/>
      <c r="E25" s="54"/>
      <c r="F25" s="35"/>
      <c r="G25" s="147"/>
      <c r="H25" s="33"/>
      <c r="I25" s="33"/>
      <c r="J25" s="33"/>
      <c r="K25" s="33"/>
    </row>
    <row r="26" spans="1:11" x14ac:dyDescent="0.35">
      <c r="A26" s="17" t="s">
        <v>107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</row>
    <row r="27" spans="1:11" x14ac:dyDescent="0.35">
      <c r="A27" s="17" t="s">
        <v>108</v>
      </c>
      <c r="B27" s="17"/>
      <c r="C27" s="33"/>
      <c r="D27" s="33"/>
      <c r="E27" s="33"/>
      <c r="F27" s="33"/>
      <c r="G27" s="33"/>
      <c r="H27" s="33"/>
      <c r="I27" s="33"/>
      <c r="J27" s="33"/>
      <c r="K27" s="33"/>
    </row>
    <row r="28" spans="1:11" x14ac:dyDescent="0.35">
      <c r="A28" s="17" t="s">
        <v>109</v>
      </c>
      <c r="B28" s="17"/>
      <c r="C28" s="33"/>
      <c r="D28" s="33"/>
      <c r="E28" s="33"/>
      <c r="F28" s="33"/>
      <c r="G28" s="33"/>
      <c r="H28" s="33"/>
      <c r="I28" s="33"/>
      <c r="J28" s="33"/>
      <c r="K28" s="33"/>
    </row>
    <row r="29" spans="1:11" x14ac:dyDescent="0.35">
      <c r="A29" s="17" t="s">
        <v>110</v>
      </c>
      <c r="B29" s="17"/>
      <c r="C29" s="33"/>
      <c r="D29" s="33"/>
      <c r="E29" s="33"/>
      <c r="F29" s="33"/>
      <c r="G29" s="33"/>
      <c r="H29" s="33"/>
      <c r="I29" s="33"/>
      <c r="J29" s="33"/>
      <c r="K29" s="33"/>
    </row>
    <row r="30" spans="1:11" x14ac:dyDescent="0.35">
      <c r="A30" s="17" t="s">
        <v>111</v>
      </c>
      <c r="B30" s="17"/>
      <c r="C30" s="33"/>
      <c r="D30" s="33"/>
      <c r="E30" s="33"/>
      <c r="F30" s="33"/>
      <c r="G30" s="33"/>
      <c r="H30" s="33"/>
      <c r="I30" s="33"/>
      <c r="J30" s="33"/>
      <c r="K30" s="33"/>
    </row>
    <row r="31" spans="1:11" x14ac:dyDescent="0.35">
      <c r="A31" s="17" t="s">
        <v>112</v>
      </c>
      <c r="B31" s="17"/>
      <c r="C31" s="33"/>
      <c r="D31" s="33"/>
      <c r="E31" s="33"/>
      <c r="F31" s="33"/>
      <c r="G31" s="33"/>
      <c r="H31" s="33"/>
      <c r="I31" s="33"/>
      <c r="J31" s="33"/>
      <c r="K31" s="33"/>
    </row>
    <row r="32" spans="1:11" x14ac:dyDescent="0.35">
      <c r="A32" s="17" t="s">
        <v>113</v>
      </c>
      <c r="B32" s="17"/>
      <c r="C32" s="33"/>
      <c r="D32" s="33"/>
      <c r="E32" s="33"/>
      <c r="F32" s="33"/>
      <c r="G32" s="33"/>
      <c r="H32" s="33"/>
      <c r="I32" s="33"/>
      <c r="J32" s="33"/>
      <c r="K32" s="33"/>
    </row>
    <row r="33" spans="1:11" x14ac:dyDescent="0.35">
      <c r="A33" s="17" t="s">
        <v>114</v>
      </c>
      <c r="B33" s="17"/>
      <c r="C33" s="33"/>
      <c r="D33" s="33"/>
      <c r="E33" s="33"/>
      <c r="F33" s="33"/>
      <c r="G33" s="33"/>
      <c r="H33" s="33"/>
      <c r="I33" s="33"/>
      <c r="J33" s="33"/>
      <c r="K33" s="33"/>
    </row>
    <row r="34" spans="1:11" x14ac:dyDescent="0.35">
      <c r="A34" s="17" t="s">
        <v>115</v>
      </c>
      <c r="B34" s="17"/>
      <c r="C34" s="33"/>
      <c r="D34" s="33"/>
      <c r="E34" s="33"/>
      <c r="F34" s="33"/>
      <c r="G34" s="33"/>
      <c r="H34" s="33"/>
      <c r="I34" s="33"/>
      <c r="J34" s="33"/>
      <c r="K34" s="33"/>
    </row>
    <row r="35" spans="1:11" x14ac:dyDescent="0.35">
      <c r="A35" s="17" t="s">
        <v>116</v>
      </c>
      <c r="B35" s="17"/>
      <c r="C35" s="33"/>
      <c r="D35" s="33"/>
      <c r="E35" s="33"/>
      <c r="F35" s="33"/>
      <c r="G35" s="33"/>
      <c r="H35" s="33"/>
      <c r="I35" s="33"/>
      <c r="J35" s="33"/>
      <c r="K35" s="33"/>
    </row>
    <row r="36" spans="1:11" ht="12.6" customHeight="1" x14ac:dyDescent="0.35">
      <c r="A36" s="72"/>
      <c r="F36" s="31" t="s">
        <v>130</v>
      </c>
    </row>
  </sheetData>
  <sheetProtection password="C666" sheet="1" objects="1" scenarios="1"/>
  <pageMargins left="0.2" right="0.2" top="0.1" bottom="0.25" header="0.3" footer="0.3"/>
  <pageSetup orientation="landscape" r:id="rId1"/>
  <headerFooter>
    <oddFooter>&amp;LRevised 3/14/19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9"/>
  <sheetViews>
    <sheetView workbookViewId="0">
      <selection activeCell="D5" sqref="D5"/>
    </sheetView>
  </sheetViews>
  <sheetFormatPr defaultRowHeight="14.4" x14ac:dyDescent="0.3"/>
  <sheetData>
    <row r="4" spans="1:2" x14ac:dyDescent="0.3">
      <c r="A4" t="s">
        <v>117</v>
      </c>
    </row>
    <row r="5" spans="1:2" x14ac:dyDescent="0.3">
      <c r="A5" s="19" t="s">
        <v>133</v>
      </c>
      <c r="B5" s="20"/>
    </row>
    <row r="6" spans="1:2" x14ac:dyDescent="0.3">
      <c r="A6" s="21"/>
      <c r="B6" s="22" t="s">
        <v>118</v>
      </c>
    </row>
    <row r="7" spans="1:2" x14ac:dyDescent="0.3">
      <c r="A7" s="21"/>
      <c r="B7" s="22" t="s">
        <v>119</v>
      </c>
    </row>
    <row r="8" spans="1:2" x14ac:dyDescent="0.3">
      <c r="A8" s="21"/>
      <c r="B8" s="22" t="s">
        <v>120</v>
      </c>
    </row>
    <row r="9" spans="1:2" x14ac:dyDescent="0.3">
      <c r="A9" s="23"/>
      <c r="B9" s="24" t="s">
        <v>121</v>
      </c>
    </row>
  </sheetData>
  <dataValidations disablePrompts="1" count="2">
    <dataValidation type="list" allowBlank="1" showInputMessage="1" showErrorMessage="1" sqref="B6:B9">
      <formula1>Choices</formula1>
    </dataValidation>
    <dataValidation type="list" allowBlank="1" showInputMessage="1" showErrorMessage="1" sqref="C6">
      <formula1>validfreq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Summary</vt:lpstr>
      <vt:lpstr>Income Calc</vt:lpstr>
      <vt:lpstr>Assets</vt:lpstr>
      <vt:lpstr>do not use</vt:lpstr>
      <vt:lpstr>payfreq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RitaLomb</dc:creator>
  <cp:lastModifiedBy>Lombardi, Rita</cp:lastModifiedBy>
  <cp:lastPrinted>2018-02-05T20:05:45Z</cp:lastPrinted>
  <dcterms:created xsi:type="dcterms:W3CDTF">2018-01-30T20:15:26Z</dcterms:created>
  <dcterms:modified xsi:type="dcterms:W3CDTF">2019-03-14T13:15:23Z</dcterms:modified>
</cp:coreProperties>
</file>